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wxl9dc\共有フォルダー\0001令和4年度書類一式\福岡HP申請書式\早期\3.伴走支援費用支払申請\"/>
    </mc:Choice>
  </mc:AlternateContent>
  <bookViews>
    <workbookView xWindow="0" yWindow="0" windowWidth="19710" windowHeight="11145"/>
  </bookViews>
  <sheets>
    <sheet name="業務別請求明細書" sheetId="9" r:id="rId1"/>
    <sheet name="記入例(期中)" sheetId="11" r:id="rId2"/>
    <sheet name="記入例(決算期)" sheetId="10" r:id="rId3"/>
  </sheets>
  <calcPr calcId="162913"/>
</workbook>
</file>

<file path=xl/calcChain.xml><?xml version="1.0" encoding="utf-8"?>
<calcChain xmlns="http://schemas.openxmlformats.org/spreadsheetml/2006/main">
  <c r="I15" i="10" l="1"/>
  <c r="I14" i="10"/>
  <c r="F13" i="10"/>
  <c r="F16" i="10" s="1"/>
  <c r="I12" i="10"/>
  <c r="I11" i="10"/>
  <c r="F10" i="10"/>
  <c r="I15" i="11"/>
  <c r="I14" i="11"/>
  <c r="F13" i="11"/>
  <c r="I12" i="11"/>
  <c r="I11" i="11"/>
  <c r="F10" i="11"/>
  <c r="F16" i="11" s="1"/>
  <c r="I15" i="9"/>
  <c r="I14" i="9"/>
  <c r="F13" i="9"/>
  <c r="F16" i="9" s="1"/>
  <c r="I12" i="9"/>
  <c r="I11" i="9"/>
  <c r="F10" i="9"/>
  <c r="I10" i="11" l="1"/>
  <c r="I18" i="11" s="1"/>
  <c r="I19" i="11" s="1"/>
  <c r="I13" i="10"/>
  <c r="I13" i="9"/>
  <c r="I10" i="9"/>
  <c r="I10" i="10"/>
  <c r="I13" i="11"/>
  <c r="F24" i="11"/>
  <c r="I23" i="11"/>
  <c r="I24" i="11" s="1"/>
  <c r="I26" i="11" s="1"/>
  <c r="I18" i="9" l="1"/>
  <c r="I19" i="9" s="1"/>
  <c r="I16" i="11"/>
  <c r="I17" i="11" s="1"/>
  <c r="I16" i="10"/>
  <c r="I17" i="10" s="1"/>
  <c r="I18" i="10"/>
  <c r="I19" i="10" s="1"/>
  <c r="I16" i="9"/>
  <c r="I17" i="9" s="1"/>
  <c r="I25" i="11"/>
  <c r="I27" i="11"/>
  <c r="I23" i="10"/>
  <c r="I28" i="11" l="1"/>
  <c r="I23" i="9"/>
  <c r="F24" i="10" l="1"/>
  <c r="I24" i="10"/>
  <c r="I26" i="10" s="1"/>
  <c r="F24" i="9"/>
  <c r="I24" i="9"/>
  <c r="I26" i="9" s="1"/>
  <c r="I28" i="10" l="1"/>
  <c r="I25" i="10"/>
  <c r="I27" i="10"/>
  <c r="I27" i="9"/>
  <c r="I25" i="9"/>
  <c r="I28" i="9"/>
</calcChain>
</file>

<file path=xl/sharedStrings.xml><?xml version="1.0" encoding="utf-8"?>
<sst xmlns="http://schemas.openxmlformats.org/spreadsheetml/2006/main" count="189" uniqueCount="35">
  <si>
    <t>○</t>
    <phoneticPr fontId="4"/>
  </si>
  <si>
    <t>業　　　務　　　内　　　容</t>
    <rPh sb="0" eb="1">
      <t>ギョウ</t>
    </rPh>
    <rPh sb="4" eb="5">
      <t>ツトム</t>
    </rPh>
    <rPh sb="8" eb="9">
      <t>ナイ</t>
    </rPh>
    <rPh sb="12" eb="13">
      <t>カタチ</t>
    </rPh>
    <phoneticPr fontId="4"/>
  </si>
  <si>
    <t>単　価</t>
    <rPh sb="0" eb="1">
      <t>タン</t>
    </rPh>
    <rPh sb="2" eb="3">
      <t>アタイ</t>
    </rPh>
    <phoneticPr fontId="4"/>
  </si>
  <si>
    <t>作業時間</t>
    <rPh sb="0" eb="1">
      <t>サク</t>
    </rPh>
    <rPh sb="1" eb="2">
      <t>ギョウ</t>
    </rPh>
    <rPh sb="2" eb="3">
      <t>トキ</t>
    </rPh>
    <rPh sb="3" eb="4">
      <t>アイダ</t>
    </rPh>
    <phoneticPr fontId="4"/>
  </si>
  <si>
    <t>統括責任者</t>
    <rPh sb="0" eb="2">
      <t>トウカツ</t>
    </rPh>
    <rPh sb="2" eb="5">
      <t>セキニンシャ</t>
    </rPh>
    <phoneticPr fontId="4"/>
  </si>
  <si>
    <t>時間</t>
    <rPh sb="0" eb="2">
      <t>ジカン</t>
    </rPh>
    <phoneticPr fontId="4"/>
  </si>
  <si>
    <t>費用総額</t>
    <rPh sb="0" eb="2">
      <t>ヒヨウ</t>
    </rPh>
    <rPh sb="2" eb="4">
      <t>ソウガク</t>
    </rPh>
    <phoneticPr fontId="4"/>
  </si>
  <si>
    <t>（内消費税）</t>
    <rPh sb="1" eb="2">
      <t>ウチ</t>
    </rPh>
    <rPh sb="2" eb="5">
      <t>ショウヒゼイ</t>
    </rPh>
    <phoneticPr fontId="4"/>
  </si>
  <si>
    <t>見積費用の2/3</t>
    <rPh sb="0" eb="2">
      <t>ミツモリ</t>
    </rPh>
    <rPh sb="2" eb="4">
      <t>ヒヨウ</t>
    </rPh>
    <phoneticPr fontId="4"/>
  </si>
  <si>
    <t>※</t>
    <phoneticPr fontId="4"/>
  </si>
  <si>
    <t>2/3費用等は円未満切捨てとなります。</t>
    <rPh sb="3" eb="6">
      <t>ヒヨウトウ</t>
    </rPh>
    <rPh sb="7" eb="8">
      <t>エン</t>
    </rPh>
    <rPh sb="8" eb="10">
      <t>ミマン</t>
    </rPh>
    <rPh sb="10" eb="12">
      <t>キリス</t>
    </rPh>
    <phoneticPr fontId="4"/>
  </si>
  <si>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4"/>
  </si>
  <si>
    <r>
      <t>ので、提出前に</t>
    </r>
    <r>
      <rPr>
        <b/>
        <sz val="11"/>
        <color indexed="8"/>
        <rFont val="ＭＳ Ｐゴシック"/>
        <family val="3"/>
        <charset val="128"/>
      </rPr>
      <t>チェック</t>
    </r>
    <r>
      <rPr>
        <sz val="11"/>
        <color theme="1"/>
        <rFont val="ＭＳ Ｐゴシック"/>
        <family val="2"/>
        <charset val="128"/>
        <scheme val="minor"/>
      </rPr>
      <t>はして下さい。</t>
    </r>
    <rPh sb="3" eb="5">
      <t>テイシュツ</t>
    </rPh>
    <rPh sb="5" eb="6">
      <t>マエ</t>
    </rPh>
    <rPh sb="14" eb="15">
      <t>クダ</t>
    </rPh>
    <phoneticPr fontId="4"/>
  </si>
  <si>
    <t>合計金額</t>
    <rPh sb="0" eb="2">
      <t>ゴウケイ</t>
    </rPh>
    <rPh sb="2" eb="4">
      <t>キンガク</t>
    </rPh>
    <phoneticPr fontId="4"/>
  </si>
  <si>
    <t>申　請　者　名　：</t>
    <rPh sb="0" eb="1">
      <t>サル</t>
    </rPh>
    <rPh sb="2" eb="3">
      <t>ショウ</t>
    </rPh>
    <rPh sb="4" eb="5">
      <t>シャ</t>
    </rPh>
    <rPh sb="6" eb="7">
      <t>メイ</t>
    </rPh>
    <phoneticPr fontId="1"/>
  </si>
  <si>
    <t>別紙③―2</t>
    <rPh sb="0" eb="2">
      <t>ベッシ</t>
    </rPh>
    <phoneticPr fontId="4"/>
  </si>
  <si>
    <t>業務別請求明細書（早期経営改善計画策定支援）</t>
    <rPh sb="0" eb="2">
      <t>ギョウム</t>
    </rPh>
    <rPh sb="2" eb="3">
      <t>ベツ</t>
    </rPh>
    <rPh sb="3" eb="5">
      <t>セイキュウ</t>
    </rPh>
    <rPh sb="5" eb="7">
      <t>メイサイ</t>
    </rPh>
    <rPh sb="7" eb="8">
      <t>ショ</t>
    </rPh>
    <rPh sb="9" eb="11">
      <t>ソウキ</t>
    </rPh>
    <rPh sb="11" eb="21">
      <t>ケイエイカイゼンケイカクサクテイシエン</t>
    </rPh>
    <phoneticPr fontId="4"/>
  </si>
  <si>
    <t>伴走支援</t>
    <rPh sb="0" eb="4">
      <t>バンソウシエン</t>
    </rPh>
    <phoneticPr fontId="4"/>
  </si>
  <si>
    <t>伴走支援（期中）</t>
    <rPh sb="0" eb="4">
      <t>バンソウシエン</t>
    </rPh>
    <rPh sb="5" eb="7">
      <t>キチュウ</t>
    </rPh>
    <phoneticPr fontId="4"/>
  </si>
  <si>
    <t>金融機関説明資料作成・報告補助</t>
    <rPh sb="0" eb="2">
      <t>キンユウ</t>
    </rPh>
    <rPh sb="2" eb="4">
      <t>キカン</t>
    </rPh>
    <rPh sb="4" eb="6">
      <t>セツメイ</t>
    </rPh>
    <rPh sb="6" eb="8">
      <t>シリョウ</t>
    </rPh>
    <rPh sb="8" eb="10">
      <t>サクセイ</t>
    </rPh>
    <rPh sb="11" eb="15">
      <t>ホウコクホジョ</t>
    </rPh>
    <phoneticPr fontId="1"/>
  </si>
  <si>
    <t>伴走支援（決算期）</t>
    <rPh sb="0" eb="4">
      <t>バンソウシエン</t>
    </rPh>
    <rPh sb="5" eb="8">
      <t>ケッサンキ</t>
    </rPh>
    <phoneticPr fontId="4"/>
  </si>
  <si>
    <t>見　　積　　金　　額　（消費税10%込み）</t>
    <rPh sb="0" eb="1">
      <t>ケン</t>
    </rPh>
    <rPh sb="3" eb="4">
      <t>セキ</t>
    </rPh>
    <rPh sb="6" eb="7">
      <t>キン</t>
    </rPh>
    <rPh sb="9" eb="10">
      <t>ガク</t>
    </rPh>
    <rPh sb="12" eb="14">
      <t>ショウヒ</t>
    </rPh>
    <phoneticPr fontId="4"/>
  </si>
  <si>
    <t>金融機関交渉</t>
    <rPh sb="0" eb="4">
      <t>キンユウキカン</t>
    </rPh>
    <rPh sb="4" eb="6">
      <t>コウショウ</t>
    </rPh>
    <phoneticPr fontId="4"/>
  </si>
  <si>
    <t>時間×　円</t>
    <rPh sb="0" eb="2">
      <t>ジカン</t>
    </rPh>
    <rPh sb="4" eb="5">
      <t>エン</t>
    </rPh>
    <phoneticPr fontId="14"/>
  </si>
  <si>
    <t>参考費用総額</t>
    <rPh sb="0" eb="2">
      <t>サンコウ</t>
    </rPh>
    <rPh sb="2" eb="4">
      <t>ヒヨウ</t>
    </rPh>
    <rPh sb="4" eb="6">
      <t>ソウガク</t>
    </rPh>
    <phoneticPr fontId="14"/>
  </si>
  <si>
    <t>計画策定支援における支払申請金額の1/2は、計画策定費用支払申請時に留保され、その額を初回</t>
    <rPh sb="0" eb="6">
      <t>ケイカクサクテイシエン</t>
    </rPh>
    <rPh sb="10" eb="16">
      <t>シハライシンセイキンガク</t>
    </rPh>
    <rPh sb="22" eb="28">
      <t>ケイカクサクテイヒヨウ</t>
    </rPh>
    <rPh sb="28" eb="32">
      <t>シハライシンセイ</t>
    </rPh>
    <rPh sb="32" eb="33">
      <t>ジ</t>
    </rPh>
    <rPh sb="34" eb="36">
      <t>リュウホ</t>
    </rPh>
    <rPh sb="41" eb="42">
      <t>ガク</t>
    </rPh>
    <rPh sb="43" eb="45">
      <t>ショカイ</t>
    </rPh>
    <phoneticPr fontId="14"/>
  </si>
  <si>
    <t>の伴走支援費用支払い決定と合わせ支払うものとします。</t>
    <rPh sb="1" eb="7">
      <t>バンソウシエンヒヨウ</t>
    </rPh>
    <rPh sb="7" eb="9">
      <t>シハラ</t>
    </rPh>
    <rPh sb="10" eb="12">
      <t>ケッテイ</t>
    </rPh>
    <rPh sb="13" eb="14">
      <t>ア</t>
    </rPh>
    <rPh sb="16" eb="18">
      <t>シハラ</t>
    </rPh>
    <phoneticPr fontId="14"/>
  </si>
  <si>
    <t>実施された早期経営改善計画策定支援内容は、中小企業活性化協議会が確認手続きを行った後、</t>
    <rPh sb="0" eb="2">
      <t>ジッシ</t>
    </rPh>
    <rPh sb="5" eb="7">
      <t>ソウキ</t>
    </rPh>
    <rPh sb="7" eb="9">
      <t>ケイエイ</t>
    </rPh>
    <rPh sb="9" eb="11">
      <t>カイゼン</t>
    </rPh>
    <rPh sb="11" eb="13">
      <t>ケイカク</t>
    </rPh>
    <rPh sb="13" eb="15">
      <t>サクテイ</t>
    </rPh>
    <rPh sb="15" eb="17">
      <t>シエン</t>
    </rPh>
    <rPh sb="17" eb="19">
      <t>ナイヨウ</t>
    </rPh>
    <rPh sb="21" eb="23">
      <t>チュウショウ</t>
    </rPh>
    <rPh sb="23" eb="25">
      <t>キギョウ</t>
    </rPh>
    <rPh sb="25" eb="27">
      <t>カッセイ</t>
    </rPh>
    <rPh sb="27" eb="28">
      <t>カ</t>
    </rPh>
    <rPh sb="28" eb="31">
      <t>キョウギカイ</t>
    </rPh>
    <rPh sb="32" eb="34">
      <t>カクニン</t>
    </rPh>
    <rPh sb="34" eb="36">
      <t>テツヅ</t>
    </rPh>
    <rPh sb="38" eb="39">
      <t>オコナ</t>
    </rPh>
    <rPh sb="41" eb="42">
      <t>アト</t>
    </rPh>
    <phoneticPr fontId="4"/>
  </si>
  <si>
    <t>早期経営改善計画策定支援に伴い生じた費用（伴走支援費用を含む）の2/3（計画策定に係る費用の</t>
    <rPh sb="0" eb="6">
      <t>ソウキケイエイカイゼン</t>
    </rPh>
    <rPh sb="13" eb="14">
      <t>トモナ</t>
    </rPh>
    <rPh sb="15" eb="16">
      <t>ショウ</t>
    </rPh>
    <rPh sb="18" eb="20">
      <t>ヒヨウ</t>
    </rPh>
    <rPh sb="21" eb="25">
      <t>バンソウシエン</t>
    </rPh>
    <rPh sb="25" eb="27">
      <t>ヒヨウ</t>
    </rPh>
    <rPh sb="28" eb="29">
      <t>フク</t>
    </rPh>
    <rPh sb="36" eb="40">
      <t>ケイカクサクテイ</t>
    </rPh>
    <rPh sb="41" eb="42">
      <t>カカ</t>
    </rPh>
    <rPh sb="43" eb="45">
      <t>ヒヨウ</t>
    </rPh>
    <phoneticPr fontId="4"/>
  </si>
  <si>
    <t>金融機関交渉に係る費用の総額10万円が上限）を負担します。</t>
    <rPh sb="0" eb="6">
      <t>キンユウキカンコウショウ</t>
    </rPh>
    <rPh sb="7" eb="8">
      <t>カカ</t>
    </rPh>
    <rPh sb="9" eb="11">
      <t>ヒヨウ</t>
    </rPh>
    <rPh sb="12" eb="14">
      <t>ソウガク</t>
    </rPh>
    <rPh sb="16" eb="18">
      <t>マンエン</t>
    </rPh>
    <rPh sb="19" eb="21">
      <t>ジョウゲン</t>
    </rPh>
    <rPh sb="23" eb="25">
      <t>フタン</t>
    </rPh>
    <phoneticPr fontId="14"/>
  </si>
  <si>
    <t>補助者</t>
    <rPh sb="0" eb="3">
      <t>ホジョシャ</t>
    </rPh>
    <phoneticPr fontId="4"/>
  </si>
  <si>
    <t>総額15万円、伴走支援（期中）に係る費用の総額5万円、伴走支援（決算期）に係る費用の総額5万円、</t>
    <rPh sb="0" eb="2">
      <t>ソウガク</t>
    </rPh>
    <rPh sb="4" eb="6">
      <t>マンエン</t>
    </rPh>
    <rPh sb="7" eb="11">
      <t>バンソウシエン</t>
    </rPh>
    <rPh sb="12" eb="14">
      <t>キチュウ</t>
    </rPh>
    <rPh sb="16" eb="17">
      <t>カカ</t>
    </rPh>
    <rPh sb="18" eb="20">
      <t>ヒヨウ</t>
    </rPh>
    <rPh sb="21" eb="23">
      <t>ソウガク</t>
    </rPh>
    <rPh sb="24" eb="26">
      <t>マンエン</t>
    </rPh>
    <rPh sb="27" eb="31">
      <t>バンソウシエン</t>
    </rPh>
    <rPh sb="32" eb="35">
      <t>ケッサンキ</t>
    </rPh>
    <rPh sb="37" eb="38">
      <t>カカ</t>
    </rPh>
    <rPh sb="39" eb="41">
      <t>ヒヨウ</t>
    </rPh>
    <rPh sb="42" eb="44">
      <t>ソウガク</t>
    </rPh>
    <rPh sb="45" eb="47">
      <t>マンエン</t>
    </rPh>
    <phoneticPr fontId="14"/>
  </si>
  <si>
    <t>伴走支援費用
支払申請金額</t>
    <rPh sb="0" eb="2">
      <t>バンソウ</t>
    </rPh>
    <rPh sb="2" eb="4">
      <t>シエン</t>
    </rPh>
    <rPh sb="4" eb="6">
      <t>ヒヨウ</t>
    </rPh>
    <rPh sb="7" eb="9">
      <t>シハライ</t>
    </rPh>
    <rPh sb="9" eb="11">
      <t>シンセイ</t>
    </rPh>
    <rPh sb="11" eb="13">
      <t>キンガク</t>
    </rPh>
    <phoneticPr fontId="4"/>
  </si>
  <si>
    <t>金融機関交渉費用
支払申請金額</t>
    <rPh sb="0" eb="6">
      <t>キンユウキカンコウショウ</t>
    </rPh>
    <rPh sb="6" eb="8">
      <t>ヒヨウ</t>
    </rPh>
    <rPh sb="9" eb="11">
      <t>シハライ</t>
    </rPh>
    <rPh sb="11" eb="13">
      <t>シンセイ</t>
    </rPh>
    <rPh sb="13" eb="15">
      <t>キンガク</t>
    </rPh>
    <phoneticPr fontId="4"/>
  </si>
  <si>
    <t>作業単価は認定経営革新等支援機関の専門性及び地域性によって異なることを想定しています。</t>
    <rPh sb="0" eb="2">
      <t>サギョウ</t>
    </rPh>
    <rPh sb="2" eb="4">
      <t>タンカ</t>
    </rPh>
    <rPh sb="5" eb="16">
      <t>ニンテイケイエイカクシンナドシエンキカン</t>
    </rPh>
    <rPh sb="17" eb="20">
      <t>センモンセイ</t>
    </rPh>
    <rPh sb="20" eb="21">
      <t>オヨ</t>
    </rPh>
    <rPh sb="22" eb="25">
      <t>チイキセイ</t>
    </rPh>
    <rPh sb="29" eb="30">
      <t>コト</t>
    </rPh>
    <rPh sb="35" eb="3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</si>
</sst>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quot;▲ &quot;#,##0.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auto="1"/>
      </left>
      <right style="thin">
        <color auto="1"/>
      </right>
      <top/>
      <bottom style="hair">
        <color indexed="64"/>
      </bottom>
      <diagonal/>
    </border>
    <border>
      <left style="thin">
        <color auto="1"/>
      </left>
      <right style="thin">
        <color auto="1"/>
      </right>
      <top/>
      <bottom/>
      <diagonal/>
    </border>
    <border>
      <left style="thin">
        <color auto="1"/>
      </left>
      <right style="thin">
        <color auto="1"/>
      </right>
      <top style="hair">
        <color indexed="64"/>
      </top>
      <bottom style="thin">
        <color indexed="64"/>
      </bottom>
      <diagonal/>
    </border>
    <border>
      <left style="thin">
        <color indexed="64"/>
      </left>
      <right/>
      <top/>
      <bottom/>
      <diagonal/>
    </border>
    <border>
      <left/>
      <right/>
      <top style="hair">
        <color indexed="64"/>
      </top>
      <bottom style="thin">
        <color indexed="64"/>
      </bottom>
      <diagonal/>
    </border>
  </borders>
  <cellStyleXfs count="3">
    <xf numFmtId="0" fontId="0" fillId="0" borderId="0">
      <alignment vertical="center"/>
    </xf>
    <xf numFmtId="0" fontId="2" fillId="0" borderId="0">
      <alignment vertical="center"/>
    </xf>
    <xf numFmtId="0" fontId="10" fillId="0" borderId="0"/>
  </cellStyleXfs>
  <cellXfs count="97">
    <xf numFmtId="0" fontId="0" fillId="0" borderId="0" xfId="0">
      <alignment vertical="center"/>
    </xf>
    <xf numFmtId="0" fontId="2" fillId="0" borderId="0" xfId="1">
      <alignment vertical="center"/>
    </xf>
    <xf numFmtId="0" fontId="7" fillId="0" borderId="0" xfId="1" applyFont="1">
      <alignment vertical="center"/>
    </xf>
    <xf numFmtId="0" fontId="2" fillId="0" borderId="1" xfId="1" applyBorder="1">
      <alignment vertical="center"/>
    </xf>
    <xf numFmtId="0" fontId="2" fillId="0" borderId="2" xfId="1" applyBorder="1">
      <alignment vertical="center"/>
    </xf>
    <xf numFmtId="0" fontId="2" fillId="0" borderId="4" xfId="1" applyBorder="1">
      <alignment vertical="center"/>
    </xf>
    <xf numFmtId="0" fontId="2" fillId="0" borderId="5" xfId="1" applyBorder="1">
      <alignment vertical="center"/>
    </xf>
    <xf numFmtId="0" fontId="2" fillId="0" borderId="0" xfId="1" applyAlignment="1">
      <alignment horizontal="right" vertical="center"/>
    </xf>
    <xf numFmtId="176" fontId="11" fillId="2" borderId="11" xfId="1" applyNumberFormat="1" applyFont="1" applyFill="1" applyBorder="1">
      <alignment vertical="center"/>
    </xf>
    <xf numFmtId="0" fontId="11" fillId="0" borderId="12" xfId="1" applyFont="1" applyBorder="1" applyAlignment="1">
      <alignment horizontal="center" vertical="center"/>
    </xf>
    <xf numFmtId="176" fontId="11" fillId="0" borderId="9" xfId="1" applyNumberFormat="1" applyFont="1" applyBorder="1" applyAlignment="1">
      <alignment horizontal="center" vertical="center"/>
    </xf>
    <xf numFmtId="176" fontId="11" fillId="0" borderId="10" xfId="1" applyNumberFormat="1" applyFont="1" applyBorder="1">
      <alignment vertical="center"/>
    </xf>
    <xf numFmtId="176" fontId="11" fillId="0" borderId="14" xfId="1" applyNumberFormat="1" applyFont="1" applyBorder="1">
      <alignment vertical="center"/>
    </xf>
    <xf numFmtId="0" fontId="11" fillId="0" borderId="1" xfId="1" applyFont="1" applyBorder="1" applyAlignment="1">
      <alignment vertical="center"/>
    </xf>
    <xf numFmtId="0" fontId="11" fillId="0" borderId="2" xfId="1" applyFont="1" applyBorder="1" applyAlignment="1">
      <alignment vertical="center"/>
    </xf>
    <xf numFmtId="176" fontId="11" fillId="0" borderId="15" xfId="1" applyNumberFormat="1" applyFont="1" applyBorder="1">
      <alignment vertical="center"/>
    </xf>
    <xf numFmtId="176" fontId="11" fillId="0" borderId="9" xfId="1" applyNumberFormat="1" applyFont="1" applyBorder="1" applyAlignment="1">
      <alignment vertical="center"/>
    </xf>
    <xf numFmtId="0" fontId="11" fillId="0" borderId="4" xfId="1" applyFont="1" applyBorder="1" applyAlignment="1">
      <alignment vertical="center"/>
    </xf>
    <xf numFmtId="0" fontId="11" fillId="0" borderId="5" xfId="1" applyFont="1" applyBorder="1" applyAlignment="1">
      <alignment vertical="center"/>
    </xf>
    <xf numFmtId="176" fontId="11" fillId="0" borderId="17" xfId="1" applyNumberFormat="1" applyFont="1" applyBorder="1">
      <alignment vertical="center"/>
    </xf>
    <xf numFmtId="176" fontId="11" fillId="0" borderId="13" xfId="1" applyNumberFormat="1" applyFont="1" applyBorder="1" applyAlignment="1">
      <alignment horizontal="right" vertical="center"/>
    </xf>
    <xf numFmtId="176" fontId="11" fillId="0" borderId="0" xfId="1" applyNumberFormat="1" applyFont="1" applyBorder="1">
      <alignment vertical="center"/>
    </xf>
    <xf numFmtId="0" fontId="11" fillId="0" borderId="0" xfId="1" applyFont="1" applyBorder="1">
      <alignment vertical="center"/>
    </xf>
    <xf numFmtId="176" fontId="11" fillId="0" borderId="9" xfId="1" applyNumberFormat="1" applyFont="1" applyBorder="1">
      <alignment vertical="center"/>
    </xf>
    <xf numFmtId="176" fontId="11" fillId="0" borderId="10" xfId="1" applyNumberFormat="1" applyFont="1" applyBorder="1" applyAlignment="1">
      <alignment vertical="center"/>
    </xf>
    <xf numFmtId="176" fontId="11" fillId="0" borderId="18" xfId="1" applyNumberFormat="1" applyFont="1" applyBorder="1">
      <alignment vertical="center"/>
    </xf>
    <xf numFmtId="0" fontId="11" fillId="0" borderId="18" xfId="1" applyFont="1" applyBorder="1">
      <alignment vertical="center"/>
    </xf>
    <xf numFmtId="176" fontId="11" fillId="0" borderId="14" xfId="1" applyNumberFormat="1" applyFont="1" applyBorder="1" applyAlignment="1">
      <alignment vertical="center"/>
    </xf>
    <xf numFmtId="0" fontId="11" fillId="0" borderId="0" xfId="1" applyFont="1">
      <alignment vertical="center"/>
    </xf>
    <xf numFmtId="176" fontId="11" fillId="0" borderId="0" xfId="1" applyNumberFormat="1" applyFont="1">
      <alignment vertical="center"/>
    </xf>
    <xf numFmtId="177" fontId="11" fillId="2" borderId="12" xfId="1" applyNumberFormat="1" applyFont="1" applyFill="1" applyBorder="1" applyAlignment="1">
      <alignment vertical="center"/>
    </xf>
    <xf numFmtId="0" fontId="11" fillId="0" borderId="0" xfId="1" applyFont="1" applyAlignment="1">
      <alignment vertical="center"/>
    </xf>
    <xf numFmtId="0" fontId="6" fillId="0" borderId="18" xfId="1" applyFont="1" applyBorder="1" applyAlignment="1">
      <alignment horizontal="right" vertical="center"/>
    </xf>
    <xf numFmtId="0" fontId="2" fillId="0" borderId="0" xfId="1" applyAlignment="1">
      <alignment vertical="center"/>
    </xf>
    <xf numFmtId="0" fontId="11" fillId="0" borderId="3" xfId="1" applyFont="1" applyBorder="1" applyAlignment="1">
      <alignment horizontal="center" vertical="center"/>
    </xf>
    <xf numFmtId="0" fontId="12" fillId="0" borderId="0" xfId="1" applyFont="1">
      <alignment vertical="center"/>
    </xf>
    <xf numFmtId="0" fontId="11" fillId="0" borderId="1" xfId="1" applyFont="1" applyBorder="1">
      <alignment vertical="center"/>
    </xf>
    <xf numFmtId="0" fontId="11" fillId="0" borderId="2" xfId="1" applyFont="1" applyBorder="1">
      <alignment vertical="center"/>
    </xf>
    <xf numFmtId="0" fontId="11" fillId="0" borderId="4" xfId="1" applyFont="1" applyBorder="1">
      <alignment vertical="center"/>
    </xf>
    <xf numFmtId="0" fontId="11" fillId="0" borderId="19" xfId="1" applyFont="1" applyBorder="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0" xfId="1" applyFont="1" applyAlignment="1">
      <alignment vertical="center" shrinkToFit="1"/>
    </xf>
    <xf numFmtId="0" fontId="11" fillId="0" borderId="3" xfId="1" applyFont="1" applyBorder="1" applyAlignment="1">
      <alignment horizontal="center" vertical="center"/>
    </xf>
    <xf numFmtId="0" fontId="2" fillId="0" borderId="0" xfId="1" applyAlignment="1">
      <alignment vertical="center"/>
    </xf>
    <xf numFmtId="0" fontId="11" fillId="0" borderId="9" xfId="1" applyFont="1" applyBorder="1" applyAlignment="1">
      <alignment vertical="center" shrinkToFit="1"/>
    </xf>
    <xf numFmtId="0" fontId="11" fillId="0" borderId="10" xfId="0" applyFont="1" applyBorder="1" applyAlignment="1">
      <alignment vertical="center" shrinkToFit="1"/>
    </xf>
    <xf numFmtId="176" fontId="11" fillId="0" borderId="20" xfId="1" applyNumberFormat="1" applyFont="1" applyBorder="1" applyAlignment="1">
      <alignment horizontal="center" vertical="center"/>
    </xf>
    <xf numFmtId="176" fontId="11" fillId="3" borderId="15" xfId="1" applyNumberFormat="1" applyFont="1" applyFill="1" applyBorder="1">
      <alignment vertical="center"/>
    </xf>
    <xf numFmtId="177" fontId="11" fillId="3" borderId="8" xfId="1" applyNumberFormat="1" applyFont="1" applyFill="1" applyBorder="1" applyAlignment="1">
      <alignment vertical="center"/>
    </xf>
    <xf numFmtId="0" fontId="11" fillId="0" borderId="8" xfId="1" applyFont="1" applyBorder="1" applyAlignment="1">
      <alignment horizontal="center" vertical="center"/>
    </xf>
    <xf numFmtId="176" fontId="11" fillId="0" borderId="1" xfId="1" applyNumberFormat="1" applyFont="1" applyBorder="1" applyAlignment="1">
      <alignment horizontal="center" vertical="center"/>
    </xf>
    <xf numFmtId="176" fontId="11" fillId="0" borderId="2" xfId="1" applyNumberFormat="1" applyFont="1" applyBorder="1">
      <alignment vertical="center"/>
    </xf>
    <xf numFmtId="0" fontId="2" fillId="0" borderId="22" xfId="1" applyBorder="1">
      <alignment vertical="center"/>
    </xf>
    <xf numFmtId="0" fontId="2" fillId="0" borderId="11" xfId="1" applyBorder="1">
      <alignment vertical="center"/>
    </xf>
    <xf numFmtId="0" fontId="2" fillId="0" borderId="17" xfId="1" applyBorder="1">
      <alignment vertical="center"/>
    </xf>
    <xf numFmtId="0" fontId="2" fillId="0" borderId="23" xfId="1" applyBorder="1">
      <alignment vertical="center"/>
    </xf>
    <xf numFmtId="0" fontId="11" fillId="0" borderId="4" xfId="1" applyFont="1" applyBorder="1" applyAlignment="1">
      <alignment vertical="center" shrinkToFit="1"/>
    </xf>
    <xf numFmtId="0" fontId="11" fillId="0" borderId="5" xfId="0" applyFont="1" applyBorder="1" applyAlignment="1">
      <alignment vertical="center" shrinkToFit="1"/>
    </xf>
    <xf numFmtId="176" fontId="11" fillId="2" borderId="17" xfId="1" applyNumberFormat="1" applyFont="1" applyFill="1" applyBorder="1">
      <alignment vertical="center"/>
    </xf>
    <xf numFmtId="177" fontId="11" fillId="2" borderId="18" xfId="1" applyNumberFormat="1" applyFont="1" applyFill="1" applyBorder="1" applyAlignment="1">
      <alignment vertical="center"/>
    </xf>
    <xf numFmtId="0" fontId="11" fillId="0" borderId="14" xfId="1" applyFont="1" applyBorder="1" applyAlignment="1">
      <alignment horizontal="center" vertical="center"/>
    </xf>
    <xf numFmtId="176" fontId="11" fillId="0" borderId="4" xfId="1" applyNumberFormat="1" applyFont="1" applyBorder="1" applyAlignment="1">
      <alignment horizontal="center" vertical="center"/>
    </xf>
    <xf numFmtId="176" fontId="11" fillId="3" borderId="21" xfId="1" applyNumberFormat="1" applyFont="1" applyFill="1" applyBorder="1">
      <alignment vertical="center"/>
    </xf>
    <xf numFmtId="0" fontId="11" fillId="0" borderId="25" xfId="1" applyFont="1" applyBorder="1" applyAlignment="1">
      <alignment horizontal="center" vertical="center"/>
    </xf>
    <xf numFmtId="176" fontId="11" fillId="0" borderId="13" xfId="1" applyNumberFormat="1" applyFont="1" applyBorder="1" applyAlignment="1">
      <alignment horizontal="center" vertical="center"/>
    </xf>
    <xf numFmtId="177" fontId="15" fillId="3" borderId="8" xfId="1" applyNumberFormat="1" applyFont="1" applyFill="1" applyBorder="1" applyAlignment="1">
      <alignment vertical="center"/>
    </xf>
    <xf numFmtId="176" fontId="15" fillId="0" borderId="2" xfId="1" applyNumberFormat="1" applyFont="1" applyBorder="1">
      <alignment vertical="center"/>
    </xf>
    <xf numFmtId="0" fontId="2" fillId="0" borderId="18" xfId="1" applyBorder="1" applyAlignment="1">
      <alignment vertical="center"/>
    </xf>
    <xf numFmtId="0" fontId="0" fillId="0" borderId="18" xfId="0" applyBorder="1" applyAlignment="1">
      <alignment vertical="center"/>
    </xf>
    <xf numFmtId="0" fontId="11" fillId="0" borderId="3"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9" fillId="0" borderId="3" xfId="1" applyFont="1" applyBorder="1" applyAlignment="1">
      <alignment vertical="center"/>
    </xf>
    <xf numFmtId="177" fontId="11" fillId="0" borderId="6" xfId="1" applyNumberFormat="1" applyFont="1" applyBorder="1" applyAlignment="1">
      <alignment vertical="center"/>
    </xf>
    <xf numFmtId="0" fontId="11" fillId="0" borderId="16" xfId="1" applyFont="1" applyBorder="1" applyAlignment="1">
      <alignment vertical="center"/>
    </xf>
    <xf numFmtId="0" fontId="2" fillId="0" borderId="1" xfId="1" applyBorder="1" applyAlignment="1">
      <alignment horizontal="left" vertical="center"/>
    </xf>
    <xf numFmtId="0" fontId="2" fillId="0" borderId="2" xfId="1" applyBorder="1" applyAlignment="1">
      <alignment horizontal="left" vertical="center"/>
    </xf>
    <xf numFmtId="0" fontId="2" fillId="0" borderId="24" xfId="1" applyBorder="1" applyAlignment="1">
      <alignment horizontal="left" vertical="center"/>
    </xf>
    <xf numFmtId="0" fontId="2" fillId="0" borderId="19" xfId="1" applyBorder="1" applyAlignment="1">
      <alignment horizontal="left" vertical="center"/>
    </xf>
    <xf numFmtId="0" fontId="16" fillId="0" borderId="6" xfId="1" applyFont="1" applyBorder="1" applyAlignment="1">
      <alignment horizontal="center" vertical="center" shrinkToFit="1"/>
    </xf>
    <xf numFmtId="0" fontId="16" fillId="0" borderId="7" xfId="1" applyFont="1" applyBorder="1" applyAlignment="1">
      <alignment horizontal="center" vertical="center" shrinkToFit="1"/>
    </xf>
    <xf numFmtId="0" fontId="3" fillId="0" borderId="0" xfId="1" applyFont="1" applyAlignment="1">
      <alignment horizontal="right" vertical="center"/>
    </xf>
    <xf numFmtId="0" fontId="0" fillId="0" borderId="0" xfId="0" applyAlignment="1">
      <alignment horizontal="right" vertical="center"/>
    </xf>
    <xf numFmtId="0" fontId="2" fillId="0" borderId="0" xfId="1" applyAlignment="1">
      <alignment vertical="center"/>
    </xf>
    <xf numFmtId="0" fontId="9" fillId="0" borderId="3" xfId="1" applyFont="1" applyBorder="1" applyAlignment="1">
      <alignment horizontal="center" vertical="center" wrapText="1"/>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5" fillId="0" borderId="0" xfId="1" applyFont="1" applyAlignment="1">
      <alignment horizontal="center" vertical="center"/>
    </xf>
    <xf numFmtId="0" fontId="13" fillId="0" borderId="3" xfId="1" applyFont="1" applyBorder="1" applyAlignment="1">
      <alignment vertical="center"/>
    </xf>
    <xf numFmtId="0" fontId="13" fillId="0" borderId="3" xfId="1" applyFont="1" applyBorder="1" applyAlignment="1">
      <alignment horizontal="center" vertical="center" wrapText="1"/>
    </xf>
    <xf numFmtId="0" fontId="15" fillId="0" borderId="1" xfId="1" applyFont="1" applyBorder="1" applyAlignment="1">
      <alignment horizontal="left" vertical="center"/>
    </xf>
    <xf numFmtId="0" fontId="15" fillId="0" borderId="2" xfId="1" applyFont="1" applyBorder="1" applyAlignment="1">
      <alignment horizontal="left" vertical="center"/>
    </xf>
    <xf numFmtId="0" fontId="11" fillId="0" borderId="1" xfId="1" applyFont="1" applyBorder="1" applyAlignment="1">
      <alignment horizontal="left" vertical="center"/>
    </xf>
    <xf numFmtId="0" fontId="11" fillId="0" borderId="2" xfId="1" applyFont="1" applyBorder="1" applyAlignment="1">
      <alignment horizontal="left" vertical="center"/>
    </xf>
    <xf numFmtId="0" fontId="15" fillId="0" borderId="24" xfId="1" applyFont="1" applyBorder="1" applyAlignment="1">
      <alignment horizontal="left" vertical="center"/>
    </xf>
    <xf numFmtId="0" fontId="15" fillId="0" borderId="19" xfId="1" applyFont="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1</xdr:col>
      <xdr:colOff>838200</xdr:colOff>
      <xdr:row>2</xdr:row>
      <xdr:rowOff>190500</xdr:rowOff>
    </xdr:to>
    <xdr:sp macro="" textlink="">
      <xdr:nvSpPr>
        <xdr:cNvPr id="2" name="正方形/長方形 1"/>
        <xdr:cNvSpPr/>
      </xdr:nvSpPr>
      <xdr:spPr>
        <a:xfrm>
          <a:off x="95250" y="104775"/>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記入例</a:t>
          </a:r>
        </a:p>
      </xdr:txBody>
    </xdr:sp>
    <xdr:clientData/>
  </xdr:twoCellAnchor>
  <xdr:twoCellAnchor>
    <xdr:from>
      <xdr:col>7</xdr:col>
      <xdr:colOff>0</xdr:colOff>
      <xdr:row>4</xdr:row>
      <xdr:rowOff>0</xdr:rowOff>
    </xdr:from>
    <xdr:to>
      <xdr:col>8</xdr:col>
      <xdr:colOff>85725</xdr:colOff>
      <xdr:row>5</xdr:row>
      <xdr:rowOff>123825</xdr:rowOff>
    </xdr:to>
    <xdr:sp macro="" textlink="">
      <xdr:nvSpPr>
        <xdr:cNvPr id="4" name="正方形/長方形 3"/>
        <xdr:cNvSpPr/>
      </xdr:nvSpPr>
      <xdr:spPr>
        <a:xfrm>
          <a:off x="5210175" y="762000"/>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　期中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1</xdr:col>
      <xdr:colOff>838200</xdr:colOff>
      <xdr:row>2</xdr:row>
      <xdr:rowOff>190500</xdr:rowOff>
    </xdr:to>
    <xdr:sp macro="" textlink="">
      <xdr:nvSpPr>
        <xdr:cNvPr id="2" name="正方形/長方形 1"/>
        <xdr:cNvSpPr/>
      </xdr:nvSpPr>
      <xdr:spPr>
        <a:xfrm>
          <a:off x="95250" y="104775"/>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記入例</a:t>
          </a:r>
        </a:p>
      </xdr:txBody>
    </xdr:sp>
    <xdr:clientData/>
  </xdr:twoCellAnchor>
  <xdr:twoCellAnchor>
    <xdr:from>
      <xdr:col>7</xdr:col>
      <xdr:colOff>0</xdr:colOff>
      <xdr:row>4</xdr:row>
      <xdr:rowOff>0</xdr:rowOff>
    </xdr:from>
    <xdr:to>
      <xdr:col>8</xdr:col>
      <xdr:colOff>276225</xdr:colOff>
      <xdr:row>5</xdr:row>
      <xdr:rowOff>123825</xdr:rowOff>
    </xdr:to>
    <xdr:sp macro="" textlink="">
      <xdr:nvSpPr>
        <xdr:cNvPr id="4" name="正方形/長方形 3"/>
        <xdr:cNvSpPr/>
      </xdr:nvSpPr>
      <xdr:spPr>
        <a:xfrm>
          <a:off x="5210175" y="762000"/>
          <a:ext cx="11620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　決算期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9"/>
  <sheetViews>
    <sheetView tabSelected="1" topLeftCell="A13" workbookViewId="0">
      <selection activeCell="A36" sqref="A36:XFD36"/>
    </sheetView>
  </sheetViews>
  <sheetFormatPr defaultRowHeight="13.5" x14ac:dyDescent="0.1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x14ac:dyDescent="0.15">
      <c r="H1" s="82" t="s">
        <v>15</v>
      </c>
      <c r="I1" s="83"/>
    </row>
    <row r="2" spans="1:9" ht="6" customHeight="1" x14ac:dyDescent="0.15"/>
    <row r="3" spans="1:9" ht="27.75" customHeight="1" x14ac:dyDescent="0.15">
      <c r="B3" s="88" t="s">
        <v>16</v>
      </c>
      <c r="C3" s="88"/>
      <c r="D3" s="88"/>
      <c r="E3" s="88"/>
      <c r="F3" s="88"/>
      <c r="G3" s="88"/>
      <c r="H3" s="88"/>
      <c r="I3" s="88"/>
    </row>
    <row r="4" spans="1:9" ht="9" customHeight="1" x14ac:dyDescent="0.15"/>
    <row r="5" spans="1:9" ht="20.25" customHeight="1" x14ac:dyDescent="0.15">
      <c r="B5" s="32" t="s">
        <v>14</v>
      </c>
      <c r="C5" s="68"/>
      <c r="D5" s="69"/>
      <c r="E5" s="69"/>
      <c r="F5" s="69"/>
    </row>
    <row r="6" spans="1:9" ht="11.25" customHeight="1" x14ac:dyDescent="0.15">
      <c r="C6" s="31"/>
      <c r="D6" s="31"/>
      <c r="E6" s="29"/>
      <c r="F6" s="29"/>
      <c r="G6" s="28"/>
      <c r="H6" s="29"/>
      <c r="I6" s="29"/>
    </row>
    <row r="7" spans="1:9" ht="18.75" customHeight="1" x14ac:dyDescent="0.15">
      <c r="A7" s="2" t="s">
        <v>0</v>
      </c>
      <c r="B7" s="2" t="s">
        <v>17</v>
      </c>
      <c r="C7" s="31"/>
      <c r="D7" s="31"/>
      <c r="E7" s="29"/>
      <c r="F7" s="29"/>
      <c r="G7" s="28"/>
      <c r="H7" s="29"/>
      <c r="I7" s="29"/>
    </row>
    <row r="8" spans="1:9" ht="16.5" customHeight="1" x14ac:dyDescent="0.15">
      <c r="A8" s="3"/>
      <c r="B8" s="4"/>
      <c r="C8" s="70" t="s">
        <v>1</v>
      </c>
      <c r="D8" s="70"/>
      <c r="E8" s="70" t="s">
        <v>21</v>
      </c>
      <c r="F8" s="70"/>
      <c r="G8" s="70"/>
      <c r="H8" s="70"/>
      <c r="I8" s="70"/>
    </row>
    <row r="9" spans="1:9" ht="16.5" customHeight="1" x14ac:dyDescent="0.15">
      <c r="A9" s="5"/>
      <c r="B9" s="6"/>
      <c r="C9" s="70"/>
      <c r="D9" s="70"/>
      <c r="E9" s="34" t="s">
        <v>2</v>
      </c>
      <c r="F9" s="70" t="s">
        <v>3</v>
      </c>
      <c r="G9" s="71"/>
      <c r="H9" s="71" t="s">
        <v>13</v>
      </c>
      <c r="I9" s="72"/>
    </row>
    <row r="10" spans="1:9" ht="16.5" customHeight="1" x14ac:dyDescent="0.15">
      <c r="A10" s="76" t="s">
        <v>18</v>
      </c>
      <c r="B10" s="77"/>
      <c r="C10" s="80" t="s">
        <v>19</v>
      </c>
      <c r="D10" s="81"/>
      <c r="E10" s="48"/>
      <c r="F10" s="49">
        <f>SUM(F11:F12)</f>
        <v>0</v>
      </c>
      <c r="G10" s="50" t="s">
        <v>5</v>
      </c>
      <c r="H10" s="51"/>
      <c r="I10" s="52">
        <f>SUM(I11:I12)</f>
        <v>0</v>
      </c>
    </row>
    <row r="11" spans="1:9" ht="16.5" customHeight="1" x14ac:dyDescent="0.15">
      <c r="A11" s="53"/>
      <c r="B11" s="54" t="s">
        <v>4</v>
      </c>
      <c r="C11" s="45"/>
      <c r="D11" s="46"/>
      <c r="E11" s="8"/>
      <c r="F11" s="30"/>
      <c r="G11" s="9" t="s">
        <v>5</v>
      </c>
      <c r="H11" s="10"/>
      <c r="I11" s="11" t="str">
        <f>IF(E11="","",E11*F11)</f>
        <v/>
      </c>
    </row>
    <row r="12" spans="1:9" ht="16.5" customHeight="1" x14ac:dyDescent="0.15">
      <c r="A12" s="55"/>
      <c r="B12" s="56" t="s">
        <v>30</v>
      </c>
      <c r="C12" s="57"/>
      <c r="D12" s="58"/>
      <c r="E12" s="59"/>
      <c r="F12" s="60"/>
      <c r="G12" s="61" t="s">
        <v>5</v>
      </c>
      <c r="H12" s="62"/>
      <c r="I12" s="12" t="str">
        <f>IF(E12="","",E12*F12)</f>
        <v/>
      </c>
    </row>
    <row r="13" spans="1:9" ht="16.5" customHeight="1" x14ac:dyDescent="0.15">
      <c r="A13" s="78" t="s">
        <v>20</v>
      </c>
      <c r="B13" s="79"/>
      <c r="C13" s="80" t="s">
        <v>19</v>
      </c>
      <c r="D13" s="81"/>
      <c r="E13" s="63"/>
      <c r="F13" s="49">
        <f>SUM(F14:F15)</f>
        <v>0</v>
      </c>
      <c r="G13" s="50" t="s">
        <v>5</v>
      </c>
      <c r="H13" s="47"/>
      <c r="I13" s="52">
        <f>SUM(I14:I15)</f>
        <v>0</v>
      </c>
    </row>
    <row r="14" spans="1:9" ht="16.5" customHeight="1" x14ac:dyDescent="0.15">
      <c r="A14" s="53"/>
      <c r="B14" s="54" t="s">
        <v>4</v>
      </c>
      <c r="C14" s="45"/>
      <c r="D14" s="46"/>
      <c r="E14" s="8"/>
      <c r="F14" s="30"/>
      <c r="G14" s="9" t="s">
        <v>5</v>
      </c>
      <c r="H14" s="10"/>
      <c r="I14" s="11" t="str">
        <f>IF(E14="","",E14*F14)</f>
        <v/>
      </c>
    </row>
    <row r="15" spans="1:9" ht="16.5" customHeight="1" x14ac:dyDescent="0.15">
      <c r="A15" s="55"/>
      <c r="B15" s="56" t="s">
        <v>30</v>
      </c>
      <c r="C15" s="57"/>
      <c r="D15" s="58"/>
      <c r="E15" s="59"/>
      <c r="F15" s="60"/>
      <c r="G15" s="64" t="s">
        <v>5</v>
      </c>
      <c r="H15" s="65"/>
      <c r="I15" s="12" t="str">
        <f>IF(E15="","",E15*F15)</f>
        <v/>
      </c>
    </row>
    <row r="16" spans="1:9" ht="16.5" customHeight="1" x14ac:dyDescent="0.15">
      <c r="A16" s="73" t="s">
        <v>6</v>
      </c>
      <c r="B16" s="73"/>
      <c r="C16" s="13"/>
      <c r="D16" s="14"/>
      <c r="E16" s="15"/>
      <c r="F16" s="74">
        <f>+F13+F10</f>
        <v>0</v>
      </c>
      <c r="G16" s="75" t="s">
        <v>5</v>
      </c>
      <c r="H16" s="16"/>
      <c r="I16" s="11">
        <f>+I13+I10</f>
        <v>0</v>
      </c>
    </row>
    <row r="17" spans="1:9" ht="16.5" customHeight="1" x14ac:dyDescent="0.15">
      <c r="A17" s="73"/>
      <c r="B17" s="73"/>
      <c r="C17" s="17"/>
      <c r="D17" s="18"/>
      <c r="E17" s="19"/>
      <c r="F17" s="74"/>
      <c r="G17" s="75"/>
      <c r="H17" s="20" t="s">
        <v>7</v>
      </c>
      <c r="I17" s="12">
        <f>ROUNDDOWN(I16-I16/1.1,0)</f>
        <v>0</v>
      </c>
    </row>
    <row r="18" spans="1:9" ht="16.5" customHeight="1" x14ac:dyDescent="0.15">
      <c r="A18" s="85" t="s">
        <v>32</v>
      </c>
      <c r="B18" s="85"/>
      <c r="C18" s="70" t="s">
        <v>8</v>
      </c>
      <c r="D18" s="71"/>
      <c r="E18" s="15"/>
      <c r="F18" s="21"/>
      <c r="G18" s="22"/>
      <c r="H18" s="23"/>
      <c r="I18" s="24">
        <f>IF(I10&gt;=75000,50000,ROUNDDOWN(I10*2/3,0))+IF(I13&gt;=75000,50000,ROUNDDOWN(I13*2/3,0))</f>
        <v>0</v>
      </c>
    </row>
    <row r="19" spans="1:9" ht="16.5" customHeight="1" x14ac:dyDescent="0.15">
      <c r="A19" s="85"/>
      <c r="B19" s="85"/>
      <c r="C19" s="70"/>
      <c r="D19" s="71"/>
      <c r="E19" s="19"/>
      <c r="F19" s="25"/>
      <c r="G19" s="26"/>
      <c r="H19" s="20" t="s">
        <v>7</v>
      </c>
      <c r="I19" s="27">
        <f>ROUNDDOWN(I18-I18/1.1,0)</f>
        <v>0</v>
      </c>
    </row>
    <row r="20" spans="1:9" ht="16.5" customHeight="1" x14ac:dyDescent="0.15">
      <c r="A20" s="35" t="s">
        <v>0</v>
      </c>
      <c r="B20" s="35" t="s">
        <v>22</v>
      </c>
      <c r="C20" s="31"/>
      <c r="D20" s="31"/>
      <c r="E20" s="29"/>
      <c r="F20" s="29"/>
      <c r="G20" s="28"/>
      <c r="H20" s="29"/>
      <c r="I20" s="29"/>
    </row>
    <row r="21" spans="1:9" ht="16.5" customHeight="1" x14ac:dyDescent="0.15">
      <c r="A21" s="36"/>
      <c r="B21" s="37"/>
      <c r="C21" s="70" t="s">
        <v>1</v>
      </c>
      <c r="D21" s="70"/>
      <c r="E21" s="70" t="s">
        <v>21</v>
      </c>
      <c r="F21" s="70"/>
      <c r="G21" s="70"/>
      <c r="H21" s="70"/>
      <c r="I21" s="70"/>
    </row>
    <row r="22" spans="1:9" ht="16.5" customHeight="1" x14ac:dyDescent="0.15">
      <c r="A22" s="86" t="s">
        <v>22</v>
      </c>
      <c r="B22" s="87"/>
      <c r="C22" s="70"/>
      <c r="D22" s="70"/>
      <c r="E22" s="34" t="s">
        <v>2</v>
      </c>
      <c r="F22" s="70" t="s">
        <v>3</v>
      </c>
      <c r="G22" s="71"/>
      <c r="H22" s="71" t="s">
        <v>13</v>
      </c>
      <c r="I22" s="72"/>
    </row>
    <row r="23" spans="1:9" ht="16.5" customHeight="1" x14ac:dyDescent="0.15">
      <c r="A23" s="38"/>
      <c r="B23" s="39" t="s">
        <v>4</v>
      </c>
      <c r="C23" s="40" t="s">
        <v>23</v>
      </c>
      <c r="D23" s="41"/>
      <c r="E23" s="8"/>
      <c r="F23" s="30"/>
      <c r="G23" s="9" t="s">
        <v>5</v>
      </c>
      <c r="H23" s="40"/>
      <c r="I23" s="11">
        <f>+E23*F23</f>
        <v>0</v>
      </c>
    </row>
    <row r="24" spans="1:9" ht="16.5" customHeight="1" x14ac:dyDescent="0.15">
      <c r="A24" s="89" t="s">
        <v>6</v>
      </c>
      <c r="B24" s="89"/>
      <c r="C24" s="13"/>
      <c r="D24" s="14"/>
      <c r="E24" s="15"/>
      <c r="F24" s="74">
        <f>+F23</f>
        <v>0</v>
      </c>
      <c r="G24" s="75" t="s">
        <v>5</v>
      </c>
      <c r="H24" s="16"/>
      <c r="I24" s="11">
        <f>+I23</f>
        <v>0</v>
      </c>
    </row>
    <row r="25" spans="1:9" ht="16.5" customHeight="1" x14ac:dyDescent="0.15">
      <c r="A25" s="89"/>
      <c r="B25" s="89"/>
      <c r="C25" s="17"/>
      <c r="D25" s="18"/>
      <c r="E25" s="19"/>
      <c r="F25" s="74"/>
      <c r="G25" s="75"/>
      <c r="H25" s="20" t="s">
        <v>7</v>
      </c>
      <c r="I25" s="12">
        <f>ROUNDDOWN(I24-I24/1.1,0)</f>
        <v>0</v>
      </c>
    </row>
    <row r="26" spans="1:9" ht="16.5" customHeight="1" x14ac:dyDescent="0.15">
      <c r="A26" s="90" t="s">
        <v>33</v>
      </c>
      <c r="B26" s="90"/>
      <c r="C26" s="70" t="s">
        <v>8</v>
      </c>
      <c r="D26" s="71"/>
      <c r="E26" s="15"/>
      <c r="F26" s="21"/>
      <c r="G26" s="22"/>
      <c r="H26" s="23"/>
      <c r="I26" s="24">
        <f>IF(I24&gt;=150000,100000,ROUNDDOWN(I24*2/3,0))</f>
        <v>0</v>
      </c>
    </row>
    <row r="27" spans="1:9" ht="16.5" customHeight="1" x14ac:dyDescent="0.15">
      <c r="A27" s="90"/>
      <c r="B27" s="90"/>
      <c r="C27" s="70"/>
      <c r="D27" s="71"/>
      <c r="E27" s="19"/>
      <c r="F27" s="25"/>
      <c r="G27" s="26"/>
      <c r="H27" s="20" t="s">
        <v>7</v>
      </c>
      <c r="I27" s="27">
        <f>ROUNDDOWN(I26-I26/1.1,0)</f>
        <v>0</v>
      </c>
    </row>
    <row r="28" spans="1:9" ht="16.5" customHeight="1" x14ac:dyDescent="0.15">
      <c r="E28" s="28"/>
      <c r="F28" s="28"/>
      <c r="G28" s="28"/>
      <c r="H28" s="42" t="s">
        <v>24</v>
      </c>
      <c r="I28" s="29">
        <f>SUM(I3+I16+I24)</f>
        <v>0</v>
      </c>
    </row>
    <row r="29" spans="1:9" ht="13.5" customHeight="1" x14ac:dyDescent="0.15">
      <c r="A29" s="7" t="s">
        <v>9</v>
      </c>
      <c r="B29" s="1" t="s">
        <v>25</v>
      </c>
      <c r="E29" s="28"/>
      <c r="F29" s="28"/>
      <c r="G29" s="28"/>
      <c r="H29" s="42"/>
      <c r="I29" s="29"/>
    </row>
    <row r="30" spans="1:9" ht="13.5" customHeight="1" x14ac:dyDescent="0.15">
      <c r="B30" s="1" t="s">
        <v>26</v>
      </c>
      <c r="E30" s="28"/>
      <c r="F30" s="28"/>
      <c r="G30" s="28"/>
      <c r="H30" s="42"/>
      <c r="I30" s="29"/>
    </row>
    <row r="31" spans="1:9" ht="13.5" customHeight="1" x14ac:dyDescent="0.15">
      <c r="A31" s="7" t="s">
        <v>9</v>
      </c>
      <c r="B31" s="84" t="s">
        <v>27</v>
      </c>
      <c r="C31" s="84"/>
      <c r="D31" s="84"/>
      <c r="E31" s="84"/>
      <c r="F31" s="84"/>
      <c r="G31" s="84"/>
      <c r="H31" s="84"/>
      <c r="I31" s="84"/>
    </row>
    <row r="32" spans="1:9" ht="13.5" customHeight="1" x14ac:dyDescent="0.15">
      <c r="B32" s="84" t="s">
        <v>28</v>
      </c>
      <c r="C32" s="84"/>
      <c r="D32" s="84"/>
      <c r="E32" s="84"/>
      <c r="F32" s="84"/>
      <c r="G32" s="84"/>
      <c r="H32" s="84"/>
      <c r="I32" s="84"/>
    </row>
    <row r="33" spans="1:9" ht="13.5" customHeight="1" x14ac:dyDescent="0.15">
      <c r="B33" s="33" t="s">
        <v>31</v>
      </c>
      <c r="C33" s="33"/>
      <c r="D33" s="33"/>
      <c r="E33" s="33"/>
      <c r="F33" s="33"/>
      <c r="G33" s="33"/>
      <c r="H33" s="33"/>
      <c r="I33" s="33"/>
    </row>
    <row r="34" spans="1:9" ht="13.5" customHeight="1" x14ac:dyDescent="0.15">
      <c r="B34" s="33" t="s">
        <v>29</v>
      </c>
      <c r="C34" s="33"/>
      <c r="D34" s="33"/>
      <c r="E34" s="33"/>
      <c r="F34" s="33"/>
      <c r="G34" s="33"/>
      <c r="H34" s="33"/>
      <c r="I34" s="33"/>
    </row>
    <row r="35" spans="1:9" ht="13.5" customHeight="1" x14ac:dyDescent="0.15">
      <c r="A35" s="7" t="s">
        <v>9</v>
      </c>
      <c r="B35" s="84" t="s">
        <v>34</v>
      </c>
      <c r="C35" s="84"/>
      <c r="D35" s="84"/>
      <c r="E35" s="84"/>
      <c r="F35" s="84"/>
      <c r="G35" s="84"/>
      <c r="H35" s="84"/>
      <c r="I35" s="84"/>
    </row>
    <row r="36" spans="1:9" ht="17.25" customHeight="1" x14ac:dyDescent="0.15">
      <c r="A36" s="7" t="s">
        <v>9</v>
      </c>
      <c r="B36" s="84" t="s">
        <v>10</v>
      </c>
      <c r="C36" s="84"/>
      <c r="D36" s="84"/>
      <c r="E36" s="84"/>
      <c r="F36" s="84"/>
      <c r="G36" s="84"/>
      <c r="H36" s="84"/>
      <c r="I36" s="84"/>
    </row>
    <row r="37" spans="1:9" ht="17.25" customHeight="1" x14ac:dyDescent="0.15">
      <c r="A37" s="7" t="s">
        <v>9</v>
      </c>
      <c r="B37" s="84" t="s">
        <v>11</v>
      </c>
      <c r="C37" s="84"/>
      <c r="D37" s="84"/>
      <c r="E37" s="84"/>
      <c r="F37" s="84"/>
      <c r="G37" s="84"/>
      <c r="H37" s="84"/>
      <c r="I37" s="84"/>
    </row>
    <row r="38" spans="1:9" ht="17.25" customHeight="1" x14ac:dyDescent="0.15">
      <c r="B38" s="84" t="s">
        <v>12</v>
      </c>
      <c r="C38" s="84"/>
      <c r="D38" s="84"/>
      <c r="E38" s="84"/>
      <c r="F38" s="84"/>
      <c r="G38" s="84"/>
      <c r="H38" s="84"/>
      <c r="I38" s="84"/>
    </row>
    <row r="39" spans="1:9" ht="17.25" customHeight="1" x14ac:dyDescent="0.15">
      <c r="B39" s="84"/>
      <c r="C39" s="84"/>
      <c r="D39" s="84"/>
      <c r="E39" s="84"/>
      <c r="F39" s="84"/>
      <c r="G39" s="84"/>
      <c r="H39" s="84"/>
      <c r="I39" s="84"/>
    </row>
  </sheetData>
  <mergeCells count="33">
    <mergeCell ref="B32:I32"/>
    <mergeCell ref="A24:B25"/>
    <mergeCell ref="F24:F25"/>
    <mergeCell ref="G24:G25"/>
    <mergeCell ref="A26:B27"/>
    <mergeCell ref="C26:D27"/>
    <mergeCell ref="H1:I1"/>
    <mergeCell ref="B39:I39"/>
    <mergeCell ref="B35:I35"/>
    <mergeCell ref="B36:I36"/>
    <mergeCell ref="B37:I37"/>
    <mergeCell ref="B38:I38"/>
    <mergeCell ref="C8:D9"/>
    <mergeCell ref="A18:B19"/>
    <mergeCell ref="C18:D19"/>
    <mergeCell ref="C21:D22"/>
    <mergeCell ref="E21:I21"/>
    <mergeCell ref="B31:I31"/>
    <mergeCell ref="A22:B22"/>
    <mergeCell ref="F22:G22"/>
    <mergeCell ref="H22:I22"/>
    <mergeCell ref="B3:I3"/>
    <mergeCell ref="C5:F5"/>
    <mergeCell ref="E8:I8"/>
    <mergeCell ref="F9:G9"/>
    <mergeCell ref="H9:I9"/>
    <mergeCell ref="A16:B17"/>
    <mergeCell ref="F16:F17"/>
    <mergeCell ref="G16:G17"/>
    <mergeCell ref="A10:B10"/>
    <mergeCell ref="A13:B13"/>
    <mergeCell ref="C10:D10"/>
    <mergeCell ref="C13:D13"/>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9" workbookViewId="0">
      <selection activeCell="A36" sqref="A36:XFD36"/>
    </sheetView>
  </sheetViews>
  <sheetFormatPr defaultRowHeight="13.5" x14ac:dyDescent="0.1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x14ac:dyDescent="0.15">
      <c r="H1" s="82" t="s">
        <v>15</v>
      </c>
      <c r="I1" s="83"/>
    </row>
    <row r="2" spans="1:9" ht="6" customHeight="1" x14ac:dyDescent="0.15"/>
    <row r="3" spans="1:9" ht="27.75" customHeight="1" x14ac:dyDescent="0.15">
      <c r="B3" s="88" t="s">
        <v>16</v>
      </c>
      <c r="C3" s="88"/>
      <c r="D3" s="88"/>
      <c r="E3" s="88"/>
      <c r="F3" s="88"/>
      <c r="G3" s="88"/>
      <c r="H3" s="88"/>
      <c r="I3" s="88"/>
    </row>
    <row r="4" spans="1:9" ht="9" customHeight="1" x14ac:dyDescent="0.15"/>
    <row r="5" spans="1:9" ht="20.25" customHeight="1" x14ac:dyDescent="0.15">
      <c r="B5" s="32" t="s">
        <v>14</v>
      </c>
      <c r="C5" s="68"/>
      <c r="D5" s="69"/>
      <c r="E5" s="69"/>
      <c r="F5" s="69"/>
    </row>
    <row r="6" spans="1:9" ht="11.25" customHeight="1" x14ac:dyDescent="0.15">
      <c r="C6" s="31"/>
      <c r="D6" s="31"/>
      <c r="E6" s="29"/>
      <c r="F6" s="29"/>
      <c r="G6" s="28"/>
      <c r="H6" s="29"/>
      <c r="I6" s="29"/>
    </row>
    <row r="7" spans="1:9" ht="18.75" customHeight="1" x14ac:dyDescent="0.15">
      <c r="A7" s="2" t="s">
        <v>0</v>
      </c>
      <c r="B7" s="2" t="s">
        <v>17</v>
      </c>
      <c r="C7" s="31"/>
      <c r="D7" s="31"/>
      <c r="E7" s="29"/>
      <c r="F7" s="29"/>
      <c r="G7" s="28"/>
      <c r="H7" s="29"/>
      <c r="I7" s="29"/>
    </row>
    <row r="8" spans="1:9" ht="16.5" customHeight="1" x14ac:dyDescent="0.15">
      <c r="A8" s="3"/>
      <c r="B8" s="4"/>
      <c r="C8" s="70" t="s">
        <v>1</v>
      </c>
      <c r="D8" s="70"/>
      <c r="E8" s="70" t="s">
        <v>21</v>
      </c>
      <c r="F8" s="70"/>
      <c r="G8" s="70"/>
      <c r="H8" s="70"/>
      <c r="I8" s="70"/>
    </row>
    <row r="9" spans="1:9" ht="16.5" customHeight="1" x14ac:dyDescent="0.15">
      <c r="A9" s="5"/>
      <c r="B9" s="6"/>
      <c r="C9" s="70"/>
      <c r="D9" s="70"/>
      <c r="E9" s="43" t="s">
        <v>2</v>
      </c>
      <c r="F9" s="70" t="s">
        <v>3</v>
      </c>
      <c r="G9" s="71"/>
      <c r="H9" s="71" t="s">
        <v>13</v>
      </c>
      <c r="I9" s="72"/>
    </row>
    <row r="10" spans="1:9" ht="16.5" customHeight="1" x14ac:dyDescent="0.15">
      <c r="A10" s="91" t="s">
        <v>18</v>
      </c>
      <c r="B10" s="92"/>
      <c r="C10" s="80" t="s">
        <v>19</v>
      </c>
      <c r="D10" s="81"/>
      <c r="E10" s="48"/>
      <c r="F10" s="66">
        <f>SUM(F11:F12)</f>
        <v>7.5</v>
      </c>
      <c r="G10" s="50" t="s">
        <v>5</v>
      </c>
      <c r="H10" s="51"/>
      <c r="I10" s="67">
        <f>SUM(I11:I12)</f>
        <v>75000</v>
      </c>
    </row>
    <row r="11" spans="1:9" ht="16.5" customHeight="1" x14ac:dyDescent="0.15">
      <c r="A11" s="53"/>
      <c r="B11" s="54" t="s">
        <v>4</v>
      </c>
      <c r="C11" s="45"/>
      <c r="D11" s="46"/>
      <c r="E11" s="8">
        <v>10000</v>
      </c>
      <c r="F11" s="30">
        <v>7.5</v>
      </c>
      <c r="G11" s="9" t="s">
        <v>5</v>
      </c>
      <c r="H11" s="10"/>
      <c r="I11" s="11">
        <f>IF(E11="","",E11*F11)</f>
        <v>75000</v>
      </c>
    </row>
    <row r="12" spans="1:9" ht="16.5" customHeight="1" x14ac:dyDescent="0.15">
      <c r="A12" s="55"/>
      <c r="B12" s="56" t="s">
        <v>30</v>
      </c>
      <c r="C12" s="57"/>
      <c r="D12" s="58"/>
      <c r="E12" s="59"/>
      <c r="F12" s="60"/>
      <c r="G12" s="61" t="s">
        <v>5</v>
      </c>
      <c r="H12" s="62"/>
      <c r="I12" s="12" t="str">
        <f>IF(E12="","",E12*F12)</f>
        <v/>
      </c>
    </row>
    <row r="13" spans="1:9" ht="16.5" customHeight="1" x14ac:dyDescent="0.15">
      <c r="A13" s="78" t="s">
        <v>20</v>
      </c>
      <c r="B13" s="79"/>
      <c r="C13" s="80" t="s">
        <v>19</v>
      </c>
      <c r="D13" s="81"/>
      <c r="E13" s="63"/>
      <c r="F13" s="49">
        <f>SUM(F14:F15)</f>
        <v>0</v>
      </c>
      <c r="G13" s="50" t="s">
        <v>5</v>
      </c>
      <c r="H13" s="47"/>
      <c r="I13" s="52">
        <f>SUM(I14:I15)</f>
        <v>0</v>
      </c>
    </row>
    <row r="14" spans="1:9" ht="16.5" customHeight="1" x14ac:dyDescent="0.15">
      <c r="A14" s="53"/>
      <c r="B14" s="54" t="s">
        <v>4</v>
      </c>
      <c r="C14" s="45"/>
      <c r="D14" s="46"/>
      <c r="E14" s="8"/>
      <c r="F14" s="30"/>
      <c r="G14" s="9" t="s">
        <v>5</v>
      </c>
      <c r="H14" s="10"/>
      <c r="I14" s="11" t="str">
        <f>IF(E14="","",E14*F14)</f>
        <v/>
      </c>
    </row>
    <row r="15" spans="1:9" ht="16.5" customHeight="1" x14ac:dyDescent="0.15">
      <c r="A15" s="55"/>
      <c r="B15" s="56" t="s">
        <v>30</v>
      </c>
      <c r="C15" s="57"/>
      <c r="D15" s="58"/>
      <c r="E15" s="59"/>
      <c r="F15" s="60"/>
      <c r="G15" s="64" t="s">
        <v>5</v>
      </c>
      <c r="H15" s="65"/>
      <c r="I15" s="12" t="str">
        <f>IF(E15="","",E15*F15)</f>
        <v/>
      </c>
    </row>
    <row r="16" spans="1:9" ht="16.5" customHeight="1" x14ac:dyDescent="0.15">
      <c r="A16" s="73" t="s">
        <v>6</v>
      </c>
      <c r="B16" s="73"/>
      <c r="C16" s="13"/>
      <c r="D16" s="14"/>
      <c r="E16" s="15"/>
      <c r="F16" s="74">
        <f>+F10+F13</f>
        <v>7.5</v>
      </c>
      <c r="G16" s="75" t="s">
        <v>5</v>
      </c>
      <c r="H16" s="16"/>
      <c r="I16" s="11">
        <f>+I13+I10</f>
        <v>75000</v>
      </c>
    </row>
    <row r="17" spans="1:9" ht="16.5" customHeight="1" x14ac:dyDescent="0.15">
      <c r="A17" s="73"/>
      <c r="B17" s="73"/>
      <c r="C17" s="17"/>
      <c r="D17" s="18"/>
      <c r="E17" s="19"/>
      <c r="F17" s="74"/>
      <c r="G17" s="75"/>
      <c r="H17" s="20" t="s">
        <v>7</v>
      </c>
      <c r="I17" s="12">
        <f>ROUNDDOWN(I16-I16/1.1,0)</f>
        <v>6818</v>
      </c>
    </row>
    <row r="18" spans="1:9" ht="16.5" customHeight="1" x14ac:dyDescent="0.15">
      <c r="A18" s="85" t="s">
        <v>32</v>
      </c>
      <c r="B18" s="85"/>
      <c r="C18" s="70" t="s">
        <v>8</v>
      </c>
      <c r="D18" s="71"/>
      <c r="E18" s="15"/>
      <c r="F18" s="21"/>
      <c r="G18" s="22"/>
      <c r="H18" s="23"/>
      <c r="I18" s="24">
        <f>IF(I10&gt;=75000,50000,ROUNDDOWN(I10*2/3,0))+IF(I13&gt;=75000,50000,ROUNDDOWN(I13*2/3,0))</f>
        <v>50000</v>
      </c>
    </row>
    <row r="19" spans="1:9" ht="16.5" customHeight="1" x14ac:dyDescent="0.15">
      <c r="A19" s="85"/>
      <c r="B19" s="85"/>
      <c r="C19" s="70"/>
      <c r="D19" s="71"/>
      <c r="E19" s="19"/>
      <c r="F19" s="25"/>
      <c r="G19" s="26"/>
      <c r="H19" s="20" t="s">
        <v>7</v>
      </c>
      <c r="I19" s="27">
        <f>ROUNDDOWN(I18-I18/1.1,0)</f>
        <v>4545</v>
      </c>
    </row>
    <row r="20" spans="1:9" ht="16.5" customHeight="1" x14ac:dyDescent="0.15">
      <c r="A20" s="35" t="s">
        <v>0</v>
      </c>
      <c r="B20" s="35" t="s">
        <v>22</v>
      </c>
      <c r="C20" s="31"/>
      <c r="D20" s="31"/>
      <c r="E20" s="29"/>
      <c r="F20" s="29"/>
      <c r="G20" s="28"/>
      <c r="H20" s="29"/>
      <c r="I20" s="29"/>
    </row>
    <row r="21" spans="1:9" ht="16.5" customHeight="1" x14ac:dyDescent="0.15">
      <c r="A21" s="36"/>
      <c r="B21" s="37"/>
      <c r="C21" s="70" t="s">
        <v>1</v>
      </c>
      <c r="D21" s="70"/>
      <c r="E21" s="70" t="s">
        <v>21</v>
      </c>
      <c r="F21" s="70"/>
      <c r="G21" s="70"/>
      <c r="H21" s="70"/>
      <c r="I21" s="70"/>
    </row>
    <row r="22" spans="1:9" ht="16.5" customHeight="1" x14ac:dyDescent="0.15">
      <c r="A22" s="86" t="s">
        <v>22</v>
      </c>
      <c r="B22" s="87"/>
      <c r="C22" s="70"/>
      <c r="D22" s="70"/>
      <c r="E22" s="43" t="s">
        <v>2</v>
      </c>
      <c r="F22" s="70" t="s">
        <v>3</v>
      </c>
      <c r="G22" s="71"/>
      <c r="H22" s="71" t="s">
        <v>13</v>
      </c>
      <c r="I22" s="72"/>
    </row>
    <row r="23" spans="1:9" ht="16.5" customHeight="1" x14ac:dyDescent="0.15">
      <c r="A23" s="38"/>
      <c r="B23" s="39" t="s">
        <v>4</v>
      </c>
      <c r="C23" s="40" t="s">
        <v>23</v>
      </c>
      <c r="D23" s="41"/>
      <c r="E23" s="8"/>
      <c r="F23" s="30"/>
      <c r="G23" s="9" t="s">
        <v>5</v>
      </c>
      <c r="H23" s="40"/>
      <c r="I23" s="11">
        <f>+E23*F23</f>
        <v>0</v>
      </c>
    </row>
    <row r="24" spans="1:9" ht="16.5" customHeight="1" x14ac:dyDescent="0.15">
      <c r="A24" s="89" t="s">
        <v>6</v>
      </c>
      <c r="B24" s="89"/>
      <c r="C24" s="13"/>
      <c r="D24" s="14"/>
      <c r="E24" s="15"/>
      <c r="F24" s="74">
        <f>+F23</f>
        <v>0</v>
      </c>
      <c r="G24" s="75" t="s">
        <v>5</v>
      </c>
      <c r="H24" s="16"/>
      <c r="I24" s="11">
        <f>+I23</f>
        <v>0</v>
      </c>
    </row>
    <row r="25" spans="1:9" ht="16.5" customHeight="1" x14ac:dyDescent="0.15">
      <c r="A25" s="89"/>
      <c r="B25" s="89"/>
      <c r="C25" s="17"/>
      <c r="D25" s="18"/>
      <c r="E25" s="19"/>
      <c r="F25" s="74"/>
      <c r="G25" s="75"/>
      <c r="H25" s="20" t="s">
        <v>7</v>
      </c>
      <c r="I25" s="12">
        <f>ROUNDDOWN(I24-I24/1.1,0)</f>
        <v>0</v>
      </c>
    </row>
    <row r="26" spans="1:9" ht="16.5" customHeight="1" x14ac:dyDescent="0.15">
      <c r="A26" s="90" t="s">
        <v>33</v>
      </c>
      <c r="B26" s="90"/>
      <c r="C26" s="70" t="s">
        <v>8</v>
      </c>
      <c r="D26" s="71"/>
      <c r="E26" s="15"/>
      <c r="F26" s="21"/>
      <c r="G26" s="22"/>
      <c r="H26" s="23"/>
      <c r="I26" s="24">
        <f>IF(I24&gt;=150000,100000,ROUNDDOWN(I24*2/3,0))</f>
        <v>0</v>
      </c>
    </row>
    <row r="27" spans="1:9" ht="16.5" customHeight="1" x14ac:dyDescent="0.15">
      <c r="A27" s="90"/>
      <c r="B27" s="90"/>
      <c r="C27" s="70"/>
      <c r="D27" s="71"/>
      <c r="E27" s="19"/>
      <c r="F27" s="25"/>
      <c r="G27" s="26"/>
      <c r="H27" s="20" t="s">
        <v>7</v>
      </c>
      <c r="I27" s="27">
        <f>ROUNDDOWN(I26-I26/1.1,0)</f>
        <v>0</v>
      </c>
    </row>
    <row r="28" spans="1:9" ht="16.5" customHeight="1" x14ac:dyDescent="0.15">
      <c r="E28" s="28"/>
      <c r="F28" s="28"/>
      <c r="G28" s="28"/>
      <c r="H28" s="42" t="s">
        <v>24</v>
      </c>
      <c r="I28" s="29">
        <f>SUM(I3+I16+I24)</f>
        <v>75000</v>
      </c>
    </row>
    <row r="29" spans="1:9" ht="13.5" customHeight="1" x14ac:dyDescent="0.15">
      <c r="A29" s="7" t="s">
        <v>9</v>
      </c>
      <c r="B29" s="1" t="s">
        <v>25</v>
      </c>
      <c r="E29" s="28"/>
      <c r="F29" s="28"/>
      <c r="G29" s="28"/>
      <c r="H29" s="42"/>
      <c r="I29" s="29"/>
    </row>
    <row r="30" spans="1:9" ht="13.5" customHeight="1" x14ac:dyDescent="0.15">
      <c r="B30" s="1" t="s">
        <v>26</v>
      </c>
      <c r="E30" s="28"/>
      <c r="F30" s="28"/>
      <c r="G30" s="28"/>
      <c r="H30" s="42"/>
      <c r="I30" s="29"/>
    </row>
    <row r="31" spans="1:9" ht="13.5" customHeight="1" x14ac:dyDescent="0.15">
      <c r="A31" s="7" t="s">
        <v>9</v>
      </c>
      <c r="B31" s="84" t="s">
        <v>27</v>
      </c>
      <c r="C31" s="84"/>
      <c r="D31" s="84"/>
      <c r="E31" s="84"/>
      <c r="F31" s="84"/>
      <c r="G31" s="84"/>
      <c r="H31" s="84"/>
      <c r="I31" s="84"/>
    </row>
    <row r="32" spans="1:9" ht="13.5" customHeight="1" x14ac:dyDescent="0.15">
      <c r="B32" s="84" t="s">
        <v>28</v>
      </c>
      <c r="C32" s="84"/>
      <c r="D32" s="84"/>
      <c r="E32" s="84"/>
      <c r="F32" s="84"/>
      <c r="G32" s="84"/>
      <c r="H32" s="84"/>
      <c r="I32" s="84"/>
    </row>
    <row r="33" spans="1:9" ht="13.5" customHeight="1" x14ac:dyDescent="0.15">
      <c r="B33" s="44" t="s">
        <v>31</v>
      </c>
      <c r="C33" s="44"/>
      <c r="D33" s="44"/>
      <c r="E33" s="44"/>
      <c r="F33" s="44"/>
      <c r="G33" s="44"/>
      <c r="H33" s="44"/>
      <c r="I33" s="44"/>
    </row>
    <row r="34" spans="1:9" ht="13.5" customHeight="1" x14ac:dyDescent="0.15">
      <c r="B34" s="44" t="s">
        <v>29</v>
      </c>
      <c r="C34" s="44"/>
      <c r="D34" s="44"/>
      <c r="E34" s="44"/>
      <c r="F34" s="44"/>
      <c r="G34" s="44"/>
      <c r="H34" s="44"/>
      <c r="I34" s="44"/>
    </row>
    <row r="35" spans="1:9" ht="13.5" customHeight="1" x14ac:dyDescent="0.15">
      <c r="A35" s="7" t="s">
        <v>9</v>
      </c>
      <c r="B35" s="84" t="s">
        <v>34</v>
      </c>
      <c r="C35" s="84"/>
      <c r="D35" s="84"/>
      <c r="E35" s="84"/>
      <c r="F35" s="84"/>
      <c r="G35" s="84"/>
      <c r="H35" s="84"/>
      <c r="I35" s="84"/>
    </row>
    <row r="36" spans="1:9" ht="17.25" customHeight="1" x14ac:dyDescent="0.15">
      <c r="A36" s="7" t="s">
        <v>9</v>
      </c>
      <c r="B36" s="84" t="s">
        <v>10</v>
      </c>
      <c r="C36" s="84"/>
      <c r="D36" s="84"/>
      <c r="E36" s="84"/>
      <c r="F36" s="84"/>
      <c r="G36" s="84"/>
      <c r="H36" s="84"/>
      <c r="I36" s="84"/>
    </row>
    <row r="37" spans="1:9" ht="17.25" customHeight="1" x14ac:dyDescent="0.15">
      <c r="A37" s="7" t="s">
        <v>9</v>
      </c>
      <c r="B37" s="84" t="s">
        <v>11</v>
      </c>
      <c r="C37" s="84"/>
      <c r="D37" s="84"/>
      <c r="E37" s="84"/>
      <c r="F37" s="84"/>
      <c r="G37" s="84"/>
      <c r="H37" s="84"/>
      <c r="I37" s="84"/>
    </row>
    <row r="38" spans="1:9" ht="17.25" customHeight="1" x14ac:dyDescent="0.15">
      <c r="B38" s="84" t="s">
        <v>12</v>
      </c>
      <c r="C38" s="84"/>
      <c r="D38" s="84"/>
      <c r="E38" s="84"/>
      <c r="F38" s="84"/>
      <c r="G38" s="84"/>
      <c r="H38" s="84"/>
      <c r="I38" s="84"/>
    </row>
    <row r="39" spans="1:9" ht="17.25" customHeight="1" x14ac:dyDescent="0.15">
      <c r="B39" s="84"/>
      <c r="C39" s="84"/>
      <c r="D39" s="84"/>
      <c r="E39" s="84"/>
      <c r="F39" s="84"/>
      <c r="G39" s="84"/>
      <c r="H39" s="84"/>
      <c r="I39" s="84"/>
    </row>
  </sheetData>
  <mergeCells count="33">
    <mergeCell ref="H1:I1"/>
    <mergeCell ref="B3:I3"/>
    <mergeCell ref="C5:F5"/>
    <mergeCell ref="C8:D9"/>
    <mergeCell ref="E8:I8"/>
    <mergeCell ref="F9:G9"/>
    <mergeCell ref="H9:I9"/>
    <mergeCell ref="A16:B17"/>
    <mergeCell ref="F16:F17"/>
    <mergeCell ref="G16:G17"/>
    <mergeCell ref="A10:B10"/>
    <mergeCell ref="A13:B13"/>
    <mergeCell ref="C10:D10"/>
    <mergeCell ref="C13:D13"/>
    <mergeCell ref="B31:I31"/>
    <mergeCell ref="A18:B19"/>
    <mergeCell ref="C18:D19"/>
    <mergeCell ref="C21:D22"/>
    <mergeCell ref="E21:I21"/>
    <mergeCell ref="A22:B22"/>
    <mergeCell ref="F22:G22"/>
    <mergeCell ref="H22:I22"/>
    <mergeCell ref="A24:B25"/>
    <mergeCell ref="F24:F25"/>
    <mergeCell ref="G24:G25"/>
    <mergeCell ref="A26:B27"/>
    <mergeCell ref="C26:D27"/>
    <mergeCell ref="B39:I39"/>
    <mergeCell ref="B32:I32"/>
    <mergeCell ref="B35:I35"/>
    <mergeCell ref="B36:I36"/>
    <mergeCell ref="B37:I37"/>
    <mergeCell ref="B38:I38"/>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3" workbookViewId="0">
      <selection activeCell="A36" sqref="A36:XFD36"/>
    </sheetView>
  </sheetViews>
  <sheetFormatPr defaultRowHeight="13.5" x14ac:dyDescent="0.1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x14ac:dyDescent="0.15">
      <c r="H1" s="82" t="s">
        <v>15</v>
      </c>
      <c r="I1" s="83"/>
    </row>
    <row r="2" spans="1:9" ht="6" customHeight="1" x14ac:dyDescent="0.15"/>
    <row r="3" spans="1:9" ht="27.75" customHeight="1" x14ac:dyDescent="0.15">
      <c r="B3" s="88" t="s">
        <v>16</v>
      </c>
      <c r="C3" s="88"/>
      <c r="D3" s="88"/>
      <c r="E3" s="88"/>
      <c r="F3" s="88"/>
      <c r="G3" s="88"/>
      <c r="H3" s="88"/>
      <c r="I3" s="88"/>
    </row>
    <row r="4" spans="1:9" ht="9" customHeight="1" x14ac:dyDescent="0.15"/>
    <row r="5" spans="1:9" ht="20.25" customHeight="1" x14ac:dyDescent="0.15">
      <c r="B5" s="32" t="s">
        <v>14</v>
      </c>
      <c r="C5" s="68"/>
      <c r="D5" s="69"/>
      <c r="E5" s="69"/>
      <c r="F5" s="69"/>
    </row>
    <row r="6" spans="1:9" ht="11.25" customHeight="1" x14ac:dyDescent="0.15">
      <c r="C6" s="31"/>
      <c r="D6" s="31"/>
      <c r="E6" s="29"/>
      <c r="F6" s="29"/>
      <c r="G6" s="28"/>
      <c r="H6" s="29"/>
      <c r="I6" s="29"/>
    </row>
    <row r="7" spans="1:9" ht="18.75" customHeight="1" x14ac:dyDescent="0.15">
      <c r="A7" s="2" t="s">
        <v>0</v>
      </c>
      <c r="B7" s="2" t="s">
        <v>17</v>
      </c>
      <c r="C7" s="31"/>
      <c r="D7" s="31"/>
      <c r="E7" s="29"/>
      <c r="F7" s="29"/>
      <c r="G7" s="28"/>
      <c r="H7" s="29"/>
      <c r="I7" s="29"/>
    </row>
    <row r="8" spans="1:9" ht="16.5" customHeight="1" x14ac:dyDescent="0.15">
      <c r="A8" s="3"/>
      <c r="B8" s="4"/>
      <c r="C8" s="70" t="s">
        <v>1</v>
      </c>
      <c r="D8" s="70"/>
      <c r="E8" s="70" t="s">
        <v>21</v>
      </c>
      <c r="F8" s="70"/>
      <c r="G8" s="70"/>
      <c r="H8" s="70"/>
      <c r="I8" s="70"/>
    </row>
    <row r="9" spans="1:9" ht="16.5" customHeight="1" x14ac:dyDescent="0.15">
      <c r="A9" s="5"/>
      <c r="B9" s="6"/>
      <c r="C9" s="70"/>
      <c r="D9" s="70"/>
      <c r="E9" s="34" t="s">
        <v>2</v>
      </c>
      <c r="F9" s="70" t="s">
        <v>3</v>
      </c>
      <c r="G9" s="71"/>
      <c r="H9" s="71" t="s">
        <v>13</v>
      </c>
      <c r="I9" s="72"/>
    </row>
    <row r="10" spans="1:9" ht="16.5" customHeight="1" x14ac:dyDescent="0.15">
      <c r="A10" s="93" t="s">
        <v>18</v>
      </c>
      <c r="B10" s="94"/>
      <c r="C10" s="80" t="s">
        <v>19</v>
      </c>
      <c r="D10" s="81"/>
      <c r="E10" s="48"/>
      <c r="F10" s="49">
        <f>SUM(F11:F12)</f>
        <v>0</v>
      </c>
      <c r="G10" s="50" t="s">
        <v>5</v>
      </c>
      <c r="H10" s="51"/>
      <c r="I10" s="52">
        <f>SUM(I11:I12)</f>
        <v>0</v>
      </c>
    </row>
    <row r="11" spans="1:9" ht="16.5" customHeight="1" x14ac:dyDescent="0.15">
      <c r="A11" s="53"/>
      <c r="B11" s="54" t="s">
        <v>4</v>
      </c>
      <c r="C11" s="45"/>
      <c r="D11" s="46"/>
      <c r="E11" s="8"/>
      <c r="F11" s="30"/>
      <c r="G11" s="9" t="s">
        <v>5</v>
      </c>
      <c r="H11" s="10"/>
      <c r="I11" s="11" t="str">
        <f>IF(E11="","",E11*F11)</f>
        <v/>
      </c>
    </row>
    <row r="12" spans="1:9" ht="16.5" customHeight="1" x14ac:dyDescent="0.15">
      <c r="A12" s="55"/>
      <c r="B12" s="56" t="s">
        <v>30</v>
      </c>
      <c r="C12" s="57"/>
      <c r="D12" s="58"/>
      <c r="E12" s="59"/>
      <c r="F12" s="60"/>
      <c r="G12" s="61" t="s">
        <v>5</v>
      </c>
      <c r="H12" s="62"/>
      <c r="I12" s="12" t="str">
        <f>IF(E12="","",E12*F12)</f>
        <v/>
      </c>
    </row>
    <row r="13" spans="1:9" ht="16.5" customHeight="1" x14ac:dyDescent="0.15">
      <c r="A13" s="95" t="s">
        <v>20</v>
      </c>
      <c r="B13" s="96"/>
      <c r="C13" s="80" t="s">
        <v>19</v>
      </c>
      <c r="D13" s="81"/>
      <c r="E13" s="63"/>
      <c r="F13" s="66">
        <f>SUM(F14:F15)</f>
        <v>7.5</v>
      </c>
      <c r="G13" s="50" t="s">
        <v>5</v>
      </c>
      <c r="H13" s="47"/>
      <c r="I13" s="67">
        <f>SUM(I14:I15)</f>
        <v>75000</v>
      </c>
    </row>
    <row r="14" spans="1:9" ht="16.5" customHeight="1" x14ac:dyDescent="0.15">
      <c r="A14" s="53"/>
      <c r="B14" s="54" t="s">
        <v>4</v>
      </c>
      <c r="C14" s="45"/>
      <c r="D14" s="46"/>
      <c r="E14" s="8">
        <v>10000</v>
      </c>
      <c r="F14" s="30">
        <v>7.5</v>
      </c>
      <c r="G14" s="9" t="s">
        <v>5</v>
      </c>
      <c r="H14" s="10"/>
      <c r="I14" s="11">
        <f>IF(E14="","",E14*F14)</f>
        <v>75000</v>
      </c>
    </row>
    <row r="15" spans="1:9" ht="16.5" customHeight="1" x14ac:dyDescent="0.15">
      <c r="A15" s="55"/>
      <c r="B15" s="56" t="s">
        <v>30</v>
      </c>
      <c r="C15" s="57"/>
      <c r="D15" s="58"/>
      <c r="E15" s="59"/>
      <c r="F15" s="60"/>
      <c r="G15" s="64" t="s">
        <v>5</v>
      </c>
      <c r="H15" s="65"/>
      <c r="I15" s="12" t="str">
        <f>IF(E15="","",E15*F15)</f>
        <v/>
      </c>
    </row>
    <row r="16" spans="1:9" ht="16.5" customHeight="1" x14ac:dyDescent="0.15">
      <c r="A16" s="73" t="s">
        <v>6</v>
      </c>
      <c r="B16" s="73"/>
      <c r="C16" s="13"/>
      <c r="D16" s="14"/>
      <c r="E16" s="15"/>
      <c r="F16" s="74">
        <f>+F13+F10</f>
        <v>7.5</v>
      </c>
      <c r="G16" s="75" t="s">
        <v>5</v>
      </c>
      <c r="H16" s="16"/>
      <c r="I16" s="11">
        <f>+I13+I10</f>
        <v>75000</v>
      </c>
    </row>
    <row r="17" spans="1:9" ht="16.5" customHeight="1" x14ac:dyDescent="0.15">
      <c r="A17" s="73"/>
      <c r="B17" s="73"/>
      <c r="C17" s="17"/>
      <c r="D17" s="18"/>
      <c r="E17" s="19"/>
      <c r="F17" s="74"/>
      <c r="G17" s="75"/>
      <c r="H17" s="20" t="s">
        <v>7</v>
      </c>
      <c r="I17" s="12">
        <f>ROUNDDOWN(I16-I16/1.1,0)</f>
        <v>6818</v>
      </c>
    </row>
    <row r="18" spans="1:9" ht="16.5" customHeight="1" x14ac:dyDescent="0.15">
      <c r="A18" s="85" t="s">
        <v>32</v>
      </c>
      <c r="B18" s="85"/>
      <c r="C18" s="70" t="s">
        <v>8</v>
      </c>
      <c r="D18" s="71"/>
      <c r="E18" s="15"/>
      <c r="F18" s="21"/>
      <c r="G18" s="22"/>
      <c r="H18" s="23"/>
      <c r="I18" s="24">
        <f>IF(I10&gt;=75000,50000,ROUNDDOWN(I10*2/3,0))+IF(I13&gt;=75000,50000,ROUNDDOWN(I13*2/3,0))</f>
        <v>50000</v>
      </c>
    </row>
    <row r="19" spans="1:9" ht="16.5" customHeight="1" x14ac:dyDescent="0.15">
      <c r="A19" s="85"/>
      <c r="B19" s="85"/>
      <c r="C19" s="70"/>
      <c r="D19" s="71"/>
      <c r="E19" s="19"/>
      <c r="F19" s="25"/>
      <c r="G19" s="26"/>
      <c r="H19" s="20" t="s">
        <v>7</v>
      </c>
      <c r="I19" s="27">
        <f>ROUNDDOWN(I18-I18/1.1,0)</f>
        <v>4545</v>
      </c>
    </row>
    <row r="20" spans="1:9" ht="16.5" customHeight="1" x14ac:dyDescent="0.15">
      <c r="A20" s="35" t="s">
        <v>0</v>
      </c>
      <c r="B20" s="35" t="s">
        <v>22</v>
      </c>
      <c r="C20" s="31"/>
      <c r="D20" s="31"/>
      <c r="E20" s="29"/>
      <c r="F20" s="29"/>
      <c r="G20" s="28"/>
      <c r="H20" s="29"/>
      <c r="I20" s="29"/>
    </row>
    <row r="21" spans="1:9" ht="16.5" customHeight="1" x14ac:dyDescent="0.15">
      <c r="A21" s="36"/>
      <c r="B21" s="37"/>
      <c r="C21" s="70" t="s">
        <v>1</v>
      </c>
      <c r="D21" s="70"/>
      <c r="E21" s="70" t="s">
        <v>21</v>
      </c>
      <c r="F21" s="70"/>
      <c r="G21" s="70"/>
      <c r="H21" s="70"/>
      <c r="I21" s="70"/>
    </row>
    <row r="22" spans="1:9" ht="16.5" customHeight="1" x14ac:dyDescent="0.15">
      <c r="A22" s="86" t="s">
        <v>22</v>
      </c>
      <c r="B22" s="87"/>
      <c r="C22" s="70"/>
      <c r="D22" s="70"/>
      <c r="E22" s="34" t="s">
        <v>2</v>
      </c>
      <c r="F22" s="70" t="s">
        <v>3</v>
      </c>
      <c r="G22" s="71"/>
      <c r="H22" s="71" t="s">
        <v>13</v>
      </c>
      <c r="I22" s="72"/>
    </row>
    <row r="23" spans="1:9" ht="16.5" customHeight="1" x14ac:dyDescent="0.15">
      <c r="A23" s="38"/>
      <c r="B23" s="39" t="s">
        <v>4</v>
      </c>
      <c r="C23" s="40" t="s">
        <v>23</v>
      </c>
      <c r="D23" s="41"/>
      <c r="E23" s="8"/>
      <c r="F23" s="30"/>
      <c r="G23" s="9" t="s">
        <v>5</v>
      </c>
      <c r="H23" s="40"/>
      <c r="I23" s="11">
        <f>+E23*F23</f>
        <v>0</v>
      </c>
    </row>
    <row r="24" spans="1:9" ht="16.5" customHeight="1" x14ac:dyDescent="0.15">
      <c r="A24" s="89" t="s">
        <v>6</v>
      </c>
      <c r="B24" s="89"/>
      <c r="C24" s="13"/>
      <c r="D24" s="14"/>
      <c r="E24" s="15"/>
      <c r="F24" s="74">
        <f>+F23</f>
        <v>0</v>
      </c>
      <c r="G24" s="75" t="s">
        <v>5</v>
      </c>
      <c r="H24" s="16"/>
      <c r="I24" s="11">
        <f>+I23</f>
        <v>0</v>
      </c>
    </row>
    <row r="25" spans="1:9" ht="16.5" customHeight="1" x14ac:dyDescent="0.15">
      <c r="A25" s="89"/>
      <c r="B25" s="89"/>
      <c r="C25" s="17"/>
      <c r="D25" s="18"/>
      <c r="E25" s="19"/>
      <c r="F25" s="74"/>
      <c r="G25" s="75"/>
      <c r="H25" s="20" t="s">
        <v>7</v>
      </c>
      <c r="I25" s="12">
        <f>ROUNDDOWN(I24-I24/1.1,0)</f>
        <v>0</v>
      </c>
    </row>
    <row r="26" spans="1:9" ht="16.5" customHeight="1" x14ac:dyDescent="0.15">
      <c r="A26" s="90" t="s">
        <v>33</v>
      </c>
      <c r="B26" s="90"/>
      <c r="C26" s="70" t="s">
        <v>8</v>
      </c>
      <c r="D26" s="71"/>
      <c r="E26" s="15"/>
      <c r="F26" s="21"/>
      <c r="G26" s="22"/>
      <c r="H26" s="23"/>
      <c r="I26" s="24">
        <f>IF(I24&gt;=150000,100000,ROUNDDOWN(I24*2/3,0))</f>
        <v>0</v>
      </c>
    </row>
    <row r="27" spans="1:9" ht="16.5" customHeight="1" x14ac:dyDescent="0.15">
      <c r="A27" s="90"/>
      <c r="B27" s="90"/>
      <c r="C27" s="70"/>
      <c r="D27" s="71"/>
      <c r="E27" s="19"/>
      <c r="F27" s="25"/>
      <c r="G27" s="26"/>
      <c r="H27" s="20" t="s">
        <v>7</v>
      </c>
      <c r="I27" s="27">
        <f>ROUNDDOWN(I26-I26/1.1,0)</f>
        <v>0</v>
      </c>
    </row>
    <row r="28" spans="1:9" ht="16.5" customHeight="1" x14ac:dyDescent="0.15">
      <c r="E28" s="28"/>
      <c r="F28" s="28"/>
      <c r="G28" s="28"/>
      <c r="H28" s="42" t="s">
        <v>24</v>
      </c>
      <c r="I28" s="29">
        <f>SUM(I3+I16+I24)</f>
        <v>75000</v>
      </c>
    </row>
    <row r="29" spans="1:9" ht="13.5" customHeight="1" x14ac:dyDescent="0.15">
      <c r="A29" s="7" t="s">
        <v>9</v>
      </c>
      <c r="B29" s="1" t="s">
        <v>25</v>
      </c>
      <c r="E29" s="28"/>
      <c r="F29" s="28"/>
      <c r="G29" s="28"/>
      <c r="H29" s="42"/>
      <c r="I29" s="29"/>
    </row>
    <row r="30" spans="1:9" ht="13.5" customHeight="1" x14ac:dyDescent="0.15">
      <c r="B30" s="1" t="s">
        <v>26</v>
      </c>
      <c r="E30" s="28"/>
      <c r="F30" s="28"/>
      <c r="G30" s="28"/>
      <c r="H30" s="42"/>
      <c r="I30" s="29"/>
    </row>
    <row r="31" spans="1:9" ht="13.5" customHeight="1" x14ac:dyDescent="0.15">
      <c r="A31" s="7" t="s">
        <v>9</v>
      </c>
      <c r="B31" s="84" t="s">
        <v>27</v>
      </c>
      <c r="C31" s="84"/>
      <c r="D31" s="84"/>
      <c r="E31" s="84"/>
      <c r="F31" s="84"/>
      <c r="G31" s="84"/>
      <c r="H31" s="84"/>
      <c r="I31" s="84"/>
    </row>
    <row r="32" spans="1:9" ht="13.5" customHeight="1" x14ac:dyDescent="0.15">
      <c r="B32" s="84" t="s">
        <v>28</v>
      </c>
      <c r="C32" s="84"/>
      <c r="D32" s="84"/>
      <c r="E32" s="84"/>
      <c r="F32" s="84"/>
      <c r="G32" s="84"/>
      <c r="H32" s="84"/>
      <c r="I32" s="84"/>
    </row>
    <row r="33" spans="1:9" ht="13.5" customHeight="1" x14ac:dyDescent="0.15">
      <c r="B33" s="33" t="s">
        <v>31</v>
      </c>
      <c r="C33" s="33"/>
      <c r="D33" s="33"/>
      <c r="E33" s="33"/>
      <c r="F33" s="33"/>
      <c r="G33" s="33"/>
      <c r="H33" s="33"/>
      <c r="I33" s="33"/>
    </row>
    <row r="34" spans="1:9" ht="13.5" customHeight="1" x14ac:dyDescent="0.15">
      <c r="B34" s="33" t="s">
        <v>29</v>
      </c>
      <c r="C34" s="33"/>
      <c r="D34" s="33"/>
      <c r="E34" s="33"/>
      <c r="F34" s="33"/>
      <c r="G34" s="33"/>
      <c r="H34" s="33"/>
      <c r="I34" s="33"/>
    </row>
    <row r="35" spans="1:9" ht="13.5" customHeight="1" x14ac:dyDescent="0.15">
      <c r="A35" s="7" t="s">
        <v>9</v>
      </c>
      <c r="B35" s="84" t="s">
        <v>34</v>
      </c>
      <c r="C35" s="84"/>
      <c r="D35" s="84"/>
      <c r="E35" s="84"/>
      <c r="F35" s="84"/>
      <c r="G35" s="84"/>
      <c r="H35" s="84"/>
      <c r="I35" s="84"/>
    </row>
    <row r="36" spans="1:9" ht="17.25" customHeight="1" x14ac:dyDescent="0.15">
      <c r="A36" s="7" t="s">
        <v>9</v>
      </c>
      <c r="B36" s="84" t="s">
        <v>10</v>
      </c>
      <c r="C36" s="84"/>
      <c r="D36" s="84"/>
      <c r="E36" s="84"/>
      <c r="F36" s="84"/>
      <c r="G36" s="84"/>
      <c r="H36" s="84"/>
      <c r="I36" s="84"/>
    </row>
    <row r="37" spans="1:9" ht="17.25" customHeight="1" x14ac:dyDescent="0.15">
      <c r="A37" s="7" t="s">
        <v>9</v>
      </c>
      <c r="B37" s="84" t="s">
        <v>11</v>
      </c>
      <c r="C37" s="84"/>
      <c r="D37" s="84"/>
      <c r="E37" s="84"/>
      <c r="F37" s="84"/>
      <c r="G37" s="84"/>
      <c r="H37" s="84"/>
      <c r="I37" s="84"/>
    </row>
    <row r="38" spans="1:9" ht="17.25" customHeight="1" x14ac:dyDescent="0.15">
      <c r="B38" s="84" t="s">
        <v>12</v>
      </c>
      <c r="C38" s="84"/>
      <c r="D38" s="84"/>
      <c r="E38" s="84"/>
      <c r="F38" s="84"/>
      <c r="G38" s="84"/>
      <c r="H38" s="84"/>
      <c r="I38" s="84"/>
    </row>
    <row r="39" spans="1:9" ht="17.25" customHeight="1" x14ac:dyDescent="0.15">
      <c r="B39" s="84"/>
      <c r="C39" s="84"/>
      <c r="D39" s="84"/>
      <c r="E39" s="84"/>
      <c r="F39" s="84"/>
      <c r="G39" s="84"/>
      <c r="H39" s="84"/>
      <c r="I39" s="84"/>
    </row>
  </sheetData>
  <mergeCells count="33">
    <mergeCell ref="B39:I39"/>
    <mergeCell ref="B32:I32"/>
    <mergeCell ref="B35:I35"/>
    <mergeCell ref="B36:I36"/>
    <mergeCell ref="B37:I37"/>
    <mergeCell ref="B38:I38"/>
    <mergeCell ref="B31:I31"/>
    <mergeCell ref="A18:B19"/>
    <mergeCell ref="C18:D19"/>
    <mergeCell ref="C21:D22"/>
    <mergeCell ref="E21:I21"/>
    <mergeCell ref="A22:B22"/>
    <mergeCell ref="F22:G22"/>
    <mergeCell ref="H22:I22"/>
    <mergeCell ref="A24:B25"/>
    <mergeCell ref="F24:F25"/>
    <mergeCell ref="G24:G25"/>
    <mergeCell ref="A26:B27"/>
    <mergeCell ref="C26:D27"/>
    <mergeCell ref="C10:D10"/>
    <mergeCell ref="A16:B17"/>
    <mergeCell ref="F16:F17"/>
    <mergeCell ref="G16:G17"/>
    <mergeCell ref="A10:B10"/>
    <mergeCell ref="A13:B13"/>
    <mergeCell ref="C13:D13"/>
    <mergeCell ref="H1:I1"/>
    <mergeCell ref="B3:I3"/>
    <mergeCell ref="C5:F5"/>
    <mergeCell ref="C8:D9"/>
    <mergeCell ref="E8:I8"/>
    <mergeCell ref="F9:G9"/>
    <mergeCell ref="H9:I9"/>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vt:lpstr>
      <vt:lpstr>記入例(期中)</vt:lpstr>
      <vt:lpstr>記入例(決算期)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kaizen1</cp:lastModifiedBy>
  <cp:lastPrinted>2023-04-10T02:38:14Z</cp:lastPrinted>
  <dcterms:created xsi:type="dcterms:W3CDTF">2017-06-19T06:51:47Z</dcterms:created>
  <dcterms:modified xsi:type="dcterms:W3CDTF">2023-04-10T02:39:14Z</dcterms:modified>
</cp:coreProperties>
</file>