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wxl9dc\共有フォルダー\0001令和4年度書類一式\福岡HP申請書式\早期\2.支払申請\"/>
    </mc:Choice>
  </mc:AlternateContent>
  <bookViews>
    <workbookView xWindow="0" yWindow="0" windowWidth="19125" windowHeight="11145"/>
  </bookViews>
  <sheets>
    <sheet name="業務別請求明細書 " sheetId="11" r:id="rId1"/>
    <sheet name=" (記入例)" sheetId="12" r:id="rId2"/>
  </sheets>
  <definedNames>
    <definedName name="_xlnm.Print_Area" localSheetId="1">' (記入例)'!$A$1:$I$53</definedName>
    <definedName name="_xlnm.Print_Area" localSheetId="0">'業務別請求明細書 '!$A$1:$I$53</definedName>
  </definedNames>
  <calcPr calcId="162913"/>
</workbook>
</file>

<file path=xl/calcChain.xml><?xml version="1.0" encoding="utf-8"?>
<calcChain xmlns="http://schemas.openxmlformats.org/spreadsheetml/2006/main">
  <c r="I30" i="11" l="1"/>
  <c r="I29" i="11"/>
  <c r="I28" i="11" s="1"/>
  <c r="F28" i="11"/>
  <c r="I27" i="11"/>
  <c r="I26" i="11"/>
  <c r="F25" i="11"/>
  <c r="I25" i="11" l="1"/>
  <c r="I33" i="11" s="1"/>
  <c r="F31" i="11"/>
  <c r="I31" i="11"/>
  <c r="I32" i="11" s="1"/>
  <c r="I30" i="12" l="1"/>
  <c r="I29" i="12"/>
  <c r="F28" i="12"/>
  <c r="I27" i="12"/>
  <c r="I26" i="12"/>
  <c r="F25" i="12"/>
  <c r="F31" i="12" s="1"/>
  <c r="I34" i="11" l="1"/>
  <c r="I28" i="12"/>
  <c r="I25" i="12"/>
  <c r="I38" i="12"/>
  <c r="I33" i="12" l="1"/>
  <c r="I34" i="12" s="1"/>
  <c r="I31" i="12"/>
  <c r="I32" i="12" s="1"/>
  <c r="I38" i="11"/>
  <c r="F39" i="12" l="1"/>
  <c r="I39" i="12"/>
  <c r="E23" i="12"/>
  <c r="E36" i="12" s="1"/>
  <c r="I17" i="12"/>
  <c r="I16" i="12"/>
  <c r="I15" i="12"/>
  <c r="F14" i="12"/>
  <c r="I13" i="12"/>
  <c r="I12" i="12"/>
  <c r="I11" i="12"/>
  <c r="F10" i="12"/>
  <c r="I41" i="12" l="1"/>
  <c r="I42" i="12" s="1"/>
  <c r="H14" i="12"/>
  <c r="H10" i="12"/>
  <c r="I18" i="12" s="1"/>
  <c r="I20" i="12" s="1"/>
  <c r="F18" i="12"/>
  <c r="I40" i="12"/>
  <c r="F10" i="11"/>
  <c r="F39" i="11"/>
  <c r="I39" i="11"/>
  <c r="I41" i="11" l="1"/>
  <c r="I42" i="11" s="1"/>
  <c r="I43" i="12"/>
  <c r="I21" i="12"/>
  <c r="I19" i="12"/>
  <c r="I40" i="11"/>
  <c r="E23" i="11" l="1"/>
  <c r="E36" i="11" s="1"/>
  <c r="I17" i="11"/>
  <c r="I16" i="11"/>
  <c r="I15" i="11"/>
  <c r="F14" i="11"/>
  <c r="I13" i="11"/>
  <c r="I12" i="11"/>
  <c r="I11" i="11"/>
  <c r="F18" i="11" l="1"/>
  <c r="H14" i="11"/>
  <c r="H10" i="11"/>
  <c r="I18" i="11" l="1"/>
  <c r="I20" i="11" l="1"/>
  <c r="I21" i="11" s="1"/>
  <c r="I19" i="11"/>
  <c r="I43" i="11"/>
</calcChain>
</file>

<file path=xl/sharedStrings.xml><?xml version="1.0" encoding="utf-8"?>
<sst xmlns="http://schemas.openxmlformats.org/spreadsheetml/2006/main" count="182" uniqueCount="43">
  <si>
    <t>○</t>
    <phoneticPr fontId="4"/>
  </si>
  <si>
    <t>早期経営改善計画策定支援</t>
    <rPh sb="0" eb="2">
      <t>ソウキ</t>
    </rPh>
    <rPh sb="2" eb="12">
      <t>ケイエイカイゼンケイカクサクテイシエン</t>
    </rPh>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</si>
  <si>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</si>
  <si>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</si>
  <si>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</si>
  <si>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ヒアリング</t>
    <phoneticPr fontId="10"/>
  </si>
  <si>
    <t>統括責任者</t>
    <rPh sb="0" eb="2">
      <t>トウカツ</t>
    </rPh>
    <rPh sb="2" eb="5">
      <t>セキニンシャ</t>
    </rPh>
    <phoneticPr fontId="4"/>
  </si>
  <si>
    <t>時間</t>
    <rPh sb="0" eb="2">
      <t>ジカン</t>
    </rPh>
    <phoneticPr fontId="4"/>
  </si>
  <si>
    <t>補助者</t>
    <rPh sb="0" eb="3">
      <t>ホジョシャ</t>
    </rPh>
    <phoneticPr fontId="4"/>
  </si>
  <si>
    <t>その他</t>
    <rPh sb="2" eb="3">
      <t>タ</t>
    </rPh>
    <phoneticPr fontId="4"/>
  </si>
  <si>
    <t>費用総額</t>
    <rPh sb="0" eb="2">
      <t>ヒヨウ</t>
    </rPh>
    <rPh sb="2" eb="4">
      <t>ソウガク</t>
    </rPh>
    <phoneticPr fontId="4"/>
  </si>
  <si>
    <t>（内消費税）</t>
    <rPh sb="1" eb="2">
      <t>ウチ</t>
    </rPh>
    <rPh sb="2" eb="5">
      <t>ショウヒゼイ</t>
    </rPh>
    <phoneticPr fontId="4"/>
  </si>
  <si>
    <t>見積費用の2/3</t>
    <rPh sb="0" eb="2">
      <t>ミツモリ</t>
    </rPh>
    <rPh sb="2" eb="4">
      <t>ヒヨウ</t>
    </rPh>
    <phoneticPr fontId="4"/>
  </si>
  <si>
    <t>※</t>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</si>
  <si>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</si>
  <si>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</si>
  <si>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</si>
  <si>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合計金額</t>
    <rPh sb="0" eb="2">
      <t>ゴウケイ</t>
    </rPh>
    <rPh sb="2" eb="4">
      <t>キンガク</t>
    </rPh>
    <phoneticPr fontId="4"/>
  </si>
  <si>
    <t>時間</t>
    <rPh sb="0" eb="2">
      <t>ジカン</t>
    </rPh>
    <phoneticPr fontId="1"/>
  </si>
  <si>
    <t>申　請　者　名　：</t>
    <rPh sb="0" eb="1">
      <t>サル</t>
    </rPh>
    <rPh sb="2" eb="3">
      <t>ショウ</t>
    </rPh>
    <rPh sb="4" eb="5">
      <t>シャ</t>
    </rPh>
    <rPh sb="6" eb="7">
      <t>メイ</t>
    </rPh>
    <phoneticPr fontId="1"/>
  </si>
  <si>
    <t>計画作成（社内での打合せ等を含む）</t>
    <rPh sb="0" eb="2">
      <t>ケイカク</t>
    </rPh>
    <rPh sb="2" eb="4">
      <t>サクセイ</t>
    </rPh>
    <rPh sb="5" eb="7">
      <t>シャナイ</t>
    </rPh>
    <rPh sb="9" eb="11">
      <t>ウチアワ</t>
    </rPh>
    <rPh sb="12" eb="13">
      <t>トウ</t>
    </rPh>
    <rPh sb="14" eb="15">
      <t>フク</t>
    </rPh>
    <phoneticPr fontId="4"/>
  </si>
  <si>
    <t>代表者と面談</t>
    <rPh sb="0" eb="3">
      <t>ダイヒョウシャ</t>
    </rPh>
    <rPh sb="4" eb="6">
      <t>メンダン</t>
    </rPh>
    <phoneticPr fontId="1"/>
  </si>
  <si>
    <t>見　　積　　金　　額　（消費税込み） １０％</t>
    <rPh sb="0" eb="1">
      <t>ケン</t>
    </rPh>
    <rPh sb="3" eb="4">
      <t>セキ</t>
    </rPh>
    <rPh sb="6" eb="7">
      <t>キン</t>
    </rPh>
    <rPh sb="9" eb="10">
      <t>ガク</t>
    </rPh>
    <rPh sb="12" eb="15">
      <t>ショウヒゼイ</t>
    </rPh>
    <phoneticPr fontId="4"/>
  </si>
  <si>
    <t>伴走支援（期中）</t>
    <rPh sb="0" eb="4">
      <t>バンソウシエン</t>
    </rPh>
    <rPh sb="5" eb="7">
      <t>キチュウ</t>
    </rPh>
    <phoneticPr fontId="4"/>
  </si>
  <si>
    <t>伴走支援（決算期）</t>
    <rPh sb="0" eb="4">
      <t>バンソウシエン</t>
    </rPh>
    <rPh sb="5" eb="8">
      <t>ケッサンキ</t>
    </rPh>
    <phoneticPr fontId="4"/>
  </si>
  <si>
    <t>金融機関説明資料作成・報告補助</t>
    <rPh sb="0" eb="2">
      <t>キンユウ</t>
    </rPh>
    <rPh sb="2" eb="4">
      <t>キカン</t>
    </rPh>
    <rPh sb="4" eb="6">
      <t>セツメイ</t>
    </rPh>
    <rPh sb="6" eb="8">
      <t>シリョウ</t>
    </rPh>
    <rPh sb="8" eb="10">
      <t>サクセイ</t>
    </rPh>
    <rPh sb="11" eb="15">
      <t>ホウコクホジョ</t>
    </rPh>
    <phoneticPr fontId="1"/>
  </si>
  <si>
    <t>伴走支援費用
支払申請金額（予定）</t>
    <rPh sb="0" eb="2">
      <t>バンソウ</t>
    </rPh>
    <rPh sb="2" eb="4">
      <t>シエン</t>
    </rPh>
    <rPh sb="4" eb="6">
      <t>ヒヨウ</t>
    </rPh>
    <rPh sb="7" eb="9">
      <t>シハライ</t>
    </rPh>
    <rPh sb="9" eb="11">
      <t>シンセイ</t>
    </rPh>
    <rPh sb="11" eb="13">
      <t>キンガク</t>
    </rPh>
    <rPh sb="14" eb="16">
      <t>ヨテイ</t>
    </rPh>
    <phoneticPr fontId="4"/>
  </si>
  <si>
    <t>金融機関交渉</t>
    <rPh sb="0" eb="4">
      <t>キンユウキカン</t>
    </rPh>
    <rPh sb="4" eb="6">
      <t>コウショウ</t>
    </rPh>
    <phoneticPr fontId="4"/>
  </si>
  <si>
    <t>時間×　円</t>
    <rPh sb="0" eb="2">
      <t>ジカン</t>
    </rPh>
    <rPh sb="4" eb="5">
      <t>エン</t>
    </rPh>
    <phoneticPr fontId="10"/>
  </si>
  <si>
    <t>金融機関交渉費用
支払申請金額（予定）</t>
    <rPh sb="0" eb="6">
      <t>キンユウキカンコウショウ</t>
    </rPh>
    <rPh sb="6" eb="8">
      <t>ヒヨウ</t>
    </rPh>
    <rPh sb="9" eb="11">
      <t>シハライ</t>
    </rPh>
    <rPh sb="11" eb="13">
      <t>シンセイ</t>
    </rPh>
    <rPh sb="13" eb="15">
      <t>キンガク</t>
    </rPh>
    <rPh sb="16" eb="18">
      <t>ヨテイ</t>
    </rPh>
    <phoneticPr fontId="4"/>
  </si>
  <si>
    <t>参考費用総額</t>
    <rPh sb="0" eb="2">
      <t>サンコウ</t>
    </rPh>
    <rPh sb="2" eb="4">
      <t>ヒヨウ</t>
    </rPh>
    <rPh sb="4" eb="6">
      <t>ソウガク</t>
    </rPh>
    <phoneticPr fontId="10"/>
  </si>
  <si>
    <t>計画策定支援における支払申請金額の1/2は、計画策定費用支払申請時に留保され、その額を初回</t>
    <rPh sb="0" eb="6">
      <t>ケイカクサクテイシエン</t>
    </rPh>
    <rPh sb="10" eb="16">
      <t>シハライシンセイキンガク</t>
    </rPh>
    <rPh sb="22" eb="28">
      <t>ケイカクサクテイヒヨウ</t>
    </rPh>
    <rPh sb="28" eb="32">
      <t>シハライシンセイ</t>
    </rPh>
    <rPh sb="32" eb="33">
      <t>ジ</t>
    </rPh>
    <rPh sb="34" eb="36">
      <t>リュウホ</t>
    </rPh>
    <rPh sb="41" eb="42">
      <t>ガク</t>
    </rPh>
    <rPh sb="43" eb="45">
      <t>ショカイ</t>
    </rPh>
    <phoneticPr fontId="10"/>
  </si>
  <si>
    <t>の伴走支援費用支払い決定と合わせ支払うものとします。</t>
    <rPh sb="1" eb="7">
      <t>バンソウシエンヒヨウ</t>
    </rPh>
    <rPh sb="7" eb="9">
      <t>シハラ</t>
    </rPh>
    <rPh sb="10" eb="12">
      <t>ケッテイ</t>
    </rPh>
    <rPh sb="13" eb="14">
      <t>ア</t>
    </rPh>
    <rPh sb="16" eb="18">
      <t>シハラ</t>
    </rPh>
    <phoneticPr fontId="10"/>
  </si>
  <si>
    <t>実施された早期経営改善計画策定支援内容は、中小企業活性化協議会が確認手続きを行った後、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23">
      <t>チュウショウ</t>
    </rPh>
    <rPh sb="23" eb="25">
      <t>キギョウ</t>
    </rPh>
    <rPh sb="25" eb="27">
      <t>カッセイ</t>
    </rPh>
    <rPh sb="27" eb="28">
      <t>カ</t>
    </rPh>
    <rPh sb="28" eb="31">
      <t>キョウギカイ</t>
    </rPh>
    <rPh sb="32" eb="34">
      <t>カクニン</t>
    </rPh>
    <rPh sb="34" eb="36">
      <t>テツヅ</t>
    </rPh>
    <rPh sb="38" eb="39">
      <t>オコナ</t>
    </rPh>
    <rPh sb="41" eb="42">
      <t>アト</t>
    </rPh>
    <phoneticPr fontId="4"/>
  </si>
  <si>
    <t>早期経営改善計画策定支援に伴い生じた費用（伴走支援費用を含む）の2/3（計画策定に係る費用の</t>
    <rPh sb="0" eb="6">
      <t>ソウキケイエイカイゼン</t>
    </rPh>
    <rPh sb="13" eb="14">
      <t>トモナ</t>
    </rPh>
    <rPh sb="15" eb="16">
      <t>ショウ</t>
    </rPh>
    <rPh sb="18" eb="20">
      <t>ヒヨウ</t>
    </rPh>
    <rPh sb="21" eb="25">
      <t>バンソウシエン</t>
    </rPh>
    <rPh sb="25" eb="27">
      <t>ヒヨウ</t>
    </rPh>
    <rPh sb="28" eb="29">
      <t>フク</t>
    </rPh>
    <rPh sb="36" eb="40">
      <t>ケイカクサクテイ</t>
    </rPh>
    <rPh sb="41" eb="42">
      <t>カカ</t>
    </rPh>
    <rPh sb="43" eb="45">
      <t>ヒヨウ</t>
    </rPh>
    <phoneticPr fontId="4"/>
  </si>
  <si>
    <t>金融機関交渉に係る費用の総額10万円が上限）を負担します。</t>
    <rPh sb="0" eb="6">
      <t>キンユウキカンコウショウ</t>
    </rPh>
    <rPh sb="7" eb="8">
      <t>カカ</t>
    </rPh>
    <rPh sb="9" eb="11">
      <t>ヒヨウ</t>
    </rPh>
    <rPh sb="12" eb="14">
      <t>ソウガク</t>
    </rPh>
    <rPh sb="16" eb="18">
      <t>マンエン</t>
    </rPh>
    <rPh sb="19" eb="21">
      <t>ジョウゲン</t>
    </rPh>
    <rPh sb="23" eb="25">
      <t>フタン</t>
    </rPh>
    <phoneticPr fontId="10"/>
  </si>
  <si>
    <t>別紙②―2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</si>
  <si>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</si>
  <si>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総額15万円、伴走支援（期中）に係る費用の総額5万円、伴走支援（決算期）に係る費用の総額5万円、</t>
    <rPh sb="0" eb="2">
      <t>ソウガク</t>
    </rPh>
    <rPh sb="4" eb="6">
      <t>マンエン</t>
    </rPh>
    <rPh sb="7" eb="11">
      <t>バンソウシエン</t>
    </rPh>
    <rPh sb="12" eb="14">
      <t>キチュウ</t>
    </rPh>
    <rPh sb="16" eb="17">
      <t>カカ</t>
    </rPh>
    <rPh sb="18" eb="20">
      <t>ヒヨウ</t>
    </rPh>
    <rPh sb="21" eb="23">
      <t>ソウガク</t>
    </rPh>
    <rPh sb="24" eb="26">
      <t>マンエン</t>
    </rPh>
    <rPh sb="27" eb="31">
      <t>バンソウシエン</t>
    </rPh>
    <rPh sb="32" eb="35">
      <t>ケッサンキ</t>
    </rPh>
    <rPh sb="37" eb="38">
      <t>カカ</t>
    </rPh>
    <rPh sb="39" eb="41">
      <t>ヒヨウ</t>
    </rPh>
    <rPh sb="42" eb="44">
      <t>ソウガク</t>
    </rPh>
    <rPh sb="45" eb="47">
      <t>マンエン</t>
    </rPh>
    <phoneticPr fontId="10"/>
  </si>
  <si>
    <t>支払申請金額</t>
    <rPh sb="0" eb="2">
      <t>シハライ</t>
    </rPh>
    <rPh sb="2" eb="4">
      <t>シンセイ</t>
    </rPh>
    <rPh sb="4" eb="6">
      <t>キンガク</t>
    </rPh>
    <phoneticPr fontId="4"/>
  </si>
  <si>
    <t>伴走支援（予定）</t>
    <rPh sb="0" eb="4">
      <t>バンソウシエン</t>
    </rPh>
    <rPh sb="5" eb="7">
      <t>ヨテイ</t>
    </rPh>
    <phoneticPr fontId="4"/>
  </si>
  <si>
    <t>金融機関交渉（予定）</t>
    <rPh sb="0" eb="4">
      <t>キンユウキカン</t>
    </rPh>
    <rPh sb="4" eb="6">
      <t>コウショウ</t>
    </rPh>
    <rPh sb="7" eb="9">
      <t>ヨテイ</t>
    </rPh>
    <phoneticPr fontId="4"/>
  </si>
  <si>
    <t>作業単価は認定経営革新等支援機関の専門性及び地域性によって異なることを想定しています。</t>
    <rPh sb="0" eb="2">
      <t>サギョウ</t>
    </rPh>
    <rPh sb="2" eb="4">
      <t>タンカ</t>
    </rPh>
    <rPh sb="5" eb="16">
      <t>ニンテイケイエイカクシンナドシエンキカン</t>
    </rPh>
    <rPh sb="17" eb="20">
      <t>センモンセイ</t>
    </rPh>
    <rPh sb="20" eb="21">
      <t>オヨ</t>
    </rPh>
    <rPh sb="22" eb="25">
      <t>チイキセイ</t>
    </rPh>
    <rPh sb="29" eb="30">
      <t>コト</t>
    </rPh>
    <rPh sb="35" eb="3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</si>
</sst>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0;&quot;▲ &quot;0.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thin">
        <color auto="1"/>
      </left>
      <right style="thin">
        <color auto="1"/>
      </right>
      <top/>
      <bottom/>
      <diagonal/>
    </border>
    <border>
      <left style="thin">
        <color indexed="64"/>
      </left>
      <right/>
      <top/>
      <bottom/>
      <diagonal/>
    </border>
    <border>
      <left style="thin">
        <color indexed="64"/>
      </left>
      <right/>
      <top/>
      <bottom style="hair">
        <color indexed="64"/>
      </bottom>
      <diagonal/>
    </border>
    <border>
      <left style="thin">
        <color auto="1"/>
      </left>
      <right style="thin">
        <color auto="1"/>
      </right>
      <top/>
      <bottom style="hair">
        <color indexed="64"/>
      </bottom>
      <diagonal/>
    </border>
  </borders>
  <cellStyleXfs count="3">
    <xf numFmtId="0" fontId="0" fillId="0" borderId="0">
      <alignment vertical="center"/>
    </xf>
    <xf numFmtId="0" fontId="2" fillId="0" borderId="0">
      <alignment vertical="center"/>
    </xf>
    <xf numFmtId="0" fontId="11" fillId="0" borderId="0"/>
  </cellStyleXfs>
  <cellXfs count="127">
    <xf numFmtId="0" fontId="0" fillId="0" borderId="0" xfId="0">
      <alignment vertical="center"/>
    </xf>
    <xf numFmtId="0" fontId="2" fillId="0" borderId="0" xfId="1">
      <alignment vertical="center"/>
    </xf>
    <xf numFmtId="0" fontId="3" fillId="0" borderId="0" xfId="1" applyFont="1" applyAlignment="1">
      <alignment horizontal="righ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9" xfId="1" applyBorder="1">
      <alignment vertical="center"/>
    </xf>
    <xf numFmtId="0" fontId="2" fillId="0" borderId="10" xfId="1" applyBorder="1">
      <alignment vertical="center"/>
    </xf>
    <xf numFmtId="0" fontId="2" fillId="0" borderId="13" xfId="1" applyBorder="1">
      <alignment vertical="center"/>
    </xf>
    <xf numFmtId="0" fontId="2" fillId="0" borderId="14" xfId="1" applyBorder="1">
      <alignment vertical="center"/>
    </xf>
    <xf numFmtId="0" fontId="2" fillId="0" borderId="17" xfId="1" applyBorder="1">
      <alignment vertical="center"/>
    </xf>
    <xf numFmtId="0" fontId="2" fillId="0" borderId="18" xfId="1" applyBorder="1">
      <alignment vertical="center"/>
    </xf>
    <xf numFmtId="0" fontId="2" fillId="0" borderId="0" xfId="1" applyAlignment="1">
      <alignment horizontal="right" vertical="center"/>
    </xf>
    <xf numFmtId="0" fontId="12" fillId="0" borderId="0" xfId="1" applyFont="1">
      <alignment vertical="center"/>
    </xf>
    <xf numFmtId="176" fontId="13" fillId="2" borderId="11" xfId="1" applyNumberFormat="1" applyFont="1" applyFill="1" applyBorder="1">
      <alignment vertical="center"/>
    </xf>
    <xf numFmtId="0" fontId="13" fillId="0" borderId="12" xfId="1" applyFont="1" applyBorder="1" applyAlignment="1">
      <alignment horizontal="center" vertical="center"/>
    </xf>
    <xf numFmtId="176" fontId="13" fillId="0" borderId="9" xfId="1" applyNumberFormat="1" applyFont="1" applyBorder="1" applyAlignment="1">
      <alignment horizontal="center" vertical="center"/>
    </xf>
    <xf numFmtId="176" fontId="13" fillId="0" borderId="10" xfId="1" applyNumberFormat="1" applyFont="1" applyBorder="1">
      <alignment vertical="center"/>
    </xf>
    <xf numFmtId="176" fontId="13" fillId="2" borderId="15" xfId="1" applyNumberFormat="1" applyFont="1" applyFill="1" applyBorder="1">
      <alignment vertical="center"/>
    </xf>
    <xf numFmtId="0" fontId="13" fillId="0" borderId="16" xfId="1" applyFont="1" applyBorder="1" applyAlignment="1">
      <alignment horizontal="center" vertical="center"/>
    </xf>
    <xf numFmtId="176" fontId="13" fillId="0" borderId="13" xfId="1" applyNumberFormat="1" applyFont="1" applyBorder="1" applyAlignment="1">
      <alignment horizontal="center" vertical="center"/>
    </xf>
    <xf numFmtId="176" fontId="13" fillId="0" borderId="14" xfId="1" applyNumberFormat="1" applyFont="1" applyBorder="1">
      <alignment vertical="center"/>
    </xf>
    <xf numFmtId="176" fontId="13" fillId="2" borderId="19" xfId="1" applyNumberFormat="1" applyFont="1" applyFill="1" applyBorder="1">
      <alignment vertical="center"/>
    </xf>
    <xf numFmtId="0" fontId="13" fillId="0" borderId="20" xfId="1" applyFont="1" applyBorder="1" applyAlignment="1">
      <alignment horizontal="center" vertical="center"/>
    </xf>
    <xf numFmtId="176" fontId="13" fillId="0" borderId="17" xfId="1" applyNumberFormat="1" applyFont="1" applyBorder="1" applyAlignment="1">
      <alignment horizontal="center" vertical="center"/>
    </xf>
    <xf numFmtId="176" fontId="13" fillId="0" borderId="18" xfId="1" applyNumberFormat="1" applyFont="1" applyBorder="1">
      <alignment vertical="center"/>
    </xf>
    <xf numFmtId="0" fontId="13" fillId="0" borderId="1" xfId="1" applyFont="1" applyBorder="1" applyAlignment="1">
      <alignment vertical="center"/>
    </xf>
    <xf numFmtId="0" fontId="13" fillId="0" borderId="3" xfId="1" applyFont="1" applyBorder="1">
      <alignment vertical="center"/>
    </xf>
    <xf numFmtId="0" fontId="13" fillId="0" borderId="8" xfId="1" applyFont="1" applyBorder="1">
      <alignment vertical="center"/>
    </xf>
    <xf numFmtId="0" fontId="13" fillId="0" borderId="2" xfId="1" applyFont="1" applyBorder="1" applyAlignment="1">
      <alignment vertical="center"/>
    </xf>
    <xf numFmtId="176" fontId="13" fillId="0" borderId="21" xfId="1" applyNumberFormat="1" applyFont="1" applyBorder="1">
      <alignment vertical="center"/>
    </xf>
    <xf numFmtId="176" fontId="13" fillId="0" borderId="9" xfId="1" applyNumberFormat="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vertical="center"/>
    </xf>
    <xf numFmtId="176" fontId="13" fillId="0" borderId="23" xfId="1" applyNumberFormat="1" applyFont="1" applyBorder="1">
      <alignment vertical="center"/>
    </xf>
    <xf numFmtId="176" fontId="13" fillId="0" borderId="17" xfId="1" applyNumberFormat="1" applyFont="1" applyBorder="1" applyAlignment="1">
      <alignment horizontal="right" vertical="center"/>
    </xf>
    <xf numFmtId="176" fontId="13" fillId="0" borderId="0" xfId="1" applyNumberFormat="1" applyFont="1" applyBorder="1">
      <alignment vertical="center"/>
    </xf>
    <xf numFmtId="0" fontId="13" fillId="0" borderId="0" xfId="1" applyFont="1" applyBorder="1">
      <alignment vertical="center"/>
    </xf>
    <xf numFmtId="176" fontId="13" fillId="0" borderId="9" xfId="1" applyNumberFormat="1" applyFont="1" applyBorder="1">
      <alignment vertical="center"/>
    </xf>
    <xf numFmtId="176" fontId="13" fillId="0" borderId="10" xfId="1" applyNumberFormat="1" applyFont="1" applyBorder="1" applyAlignment="1">
      <alignment vertical="center"/>
    </xf>
    <xf numFmtId="176" fontId="13" fillId="0" borderId="24" xfId="1" applyNumberFormat="1" applyFont="1" applyBorder="1">
      <alignment vertical="center"/>
    </xf>
    <xf numFmtId="0" fontId="13" fillId="0" borderId="24" xfId="1" applyFont="1" applyBorder="1">
      <alignment vertical="center"/>
    </xf>
    <xf numFmtId="176" fontId="13" fillId="0" borderId="18" xfId="1" applyNumberFormat="1" applyFont="1" applyBorder="1" applyAlignment="1">
      <alignment vertical="center"/>
    </xf>
    <xf numFmtId="0" fontId="13" fillId="0" borderId="0" xfId="1" applyFont="1">
      <alignment vertical="center"/>
    </xf>
    <xf numFmtId="176" fontId="13" fillId="0" borderId="0" xfId="1" applyNumberFormat="1" applyFont="1">
      <alignment vertical="center"/>
    </xf>
    <xf numFmtId="0" fontId="13" fillId="0" borderId="8" xfId="1" applyFont="1" applyBorder="1" applyAlignment="1">
      <alignment horizontal="center" vertical="center"/>
    </xf>
    <xf numFmtId="0" fontId="13" fillId="0" borderId="8" xfId="1" applyFont="1" applyBorder="1" applyAlignment="1">
      <alignment vertical="center"/>
    </xf>
    <xf numFmtId="177" fontId="13" fillId="2" borderId="12" xfId="1" applyNumberFormat="1" applyFont="1" applyFill="1" applyBorder="1" applyAlignment="1">
      <alignment vertical="center"/>
    </xf>
    <xf numFmtId="177" fontId="13" fillId="2" borderId="16" xfId="1" applyNumberFormat="1" applyFont="1" applyFill="1" applyBorder="1" applyAlignment="1">
      <alignment vertical="center"/>
    </xf>
    <xf numFmtId="177" fontId="13" fillId="2" borderId="20" xfId="1" applyNumberFormat="1" applyFont="1" applyFill="1" applyBorder="1" applyAlignment="1">
      <alignment vertical="center"/>
    </xf>
    <xf numFmtId="0" fontId="13" fillId="0" borderId="0" xfId="1" applyFont="1" applyAlignment="1">
      <alignment vertical="center"/>
    </xf>
    <xf numFmtId="178" fontId="13" fillId="0" borderId="8" xfId="1" applyNumberFormat="1" applyFont="1" applyBorder="1" applyAlignment="1">
      <alignment vertical="center"/>
    </xf>
    <xf numFmtId="178" fontId="13" fillId="0" borderId="8" xfId="1" applyNumberFormat="1" applyFont="1" applyBorder="1">
      <alignment vertical="center"/>
    </xf>
    <xf numFmtId="0" fontId="6" fillId="0" borderId="24" xfId="1" applyFont="1" applyBorder="1" applyAlignment="1">
      <alignment horizontal="right" vertical="center"/>
    </xf>
    <xf numFmtId="0" fontId="13" fillId="0" borderId="3" xfId="1" applyFont="1" applyBorder="1" applyAlignment="1">
      <alignment horizontal="center" vertical="center"/>
    </xf>
    <xf numFmtId="0" fontId="13" fillId="0" borderId="7" xfId="1" applyFont="1" applyBorder="1" applyAlignment="1">
      <alignment horizontal="center" vertical="center"/>
    </xf>
    <xf numFmtId="0" fontId="2" fillId="0" borderId="3" xfId="1" applyBorder="1" applyAlignment="1">
      <alignment horizontal="center" vertical="center"/>
    </xf>
    <xf numFmtId="0" fontId="13" fillId="0" borderId="3" xfId="1" applyFont="1" applyBorder="1" applyAlignment="1">
      <alignment horizontal="center" vertical="center"/>
    </xf>
    <xf numFmtId="0" fontId="2" fillId="0" borderId="0" xfId="1" applyAlignment="1">
      <alignment vertical="center"/>
    </xf>
    <xf numFmtId="0" fontId="14" fillId="0" borderId="0" xfId="1" applyFont="1">
      <alignment vertical="center"/>
    </xf>
    <xf numFmtId="0" fontId="13" fillId="0" borderId="1" xfId="1" applyFont="1" applyBorder="1">
      <alignment vertical="center"/>
    </xf>
    <xf numFmtId="0" fontId="13" fillId="0" borderId="2" xfId="1" applyFont="1" applyBorder="1">
      <alignment vertical="center"/>
    </xf>
    <xf numFmtId="0" fontId="13" fillId="0" borderId="4" xfId="1" applyFont="1" applyBorder="1">
      <alignmen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25" xfId="1" applyFont="1" applyBorder="1">
      <alignment vertical="center"/>
    </xf>
    <xf numFmtId="0" fontId="13" fillId="0" borderId="0" xfId="1" applyFont="1" applyAlignment="1">
      <alignment vertical="center" shrinkToFit="1"/>
    </xf>
    <xf numFmtId="0" fontId="2" fillId="0" borderId="0" xfId="1" applyAlignment="1">
      <alignment vertical="center"/>
    </xf>
    <xf numFmtId="0" fontId="13" fillId="0" borderId="3" xfId="1" applyFont="1" applyBorder="1" applyAlignment="1">
      <alignment horizontal="center" vertical="center"/>
    </xf>
    <xf numFmtId="0" fontId="2" fillId="0" borderId="3" xfId="1" applyBorder="1" applyAlignment="1">
      <alignment horizontal="center" vertical="center"/>
    </xf>
    <xf numFmtId="0" fontId="13" fillId="0" borderId="7" xfId="1" applyFont="1" applyBorder="1" applyAlignment="1">
      <alignment horizontal="center" vertical="center"/>
    </xf>
    <xf numFmtId="0" fontId="13" fillId="0" borderId="9" xfId="1" applyFont="1" applyBorder="1" applyAlignment="1">
      <alignment vertical="center" shrinkToFit="1"/>
    </xf>
    <xf numFmtId="0" fontId="13" fillId="0" borderId="10" xfId="0" applyFont="1" applyBorder="1" applyAlignment="1">
      <alignment vertical="center" shrinkToFit="1"/>
    </xf>
    <xf numFmtId="176" fontId="13" fillId="3" borderId="21" xfId="1" applyNumberFormat="1" applyFont="1" applyFill="1" applyBorder="1">
      <alignment vertical="center"/>
    </xf>
    <xf numFmtId="177" fontId="13" fillId="3" borderId="8" xfId="1" applyNumberFormat="1" applyFont="1" applyFill="1" applyBorder="1" applyAlignment="1">
      <alignment vertical="center"/>
    </xf>
    <xf numFmtId="176" fontId="13" fillId="0" borderId="1" xfId="1" applyNumberFormat="1" applyFont="1" applyBorder="1" applyAlignment="1">
      <alignment horizontal="center" vertical="center"/>
    </xf>
    <xf numFmtId="176" fontId="13" fillId="0" borderId="2" xfId="1" applyNumberFormat="1" applyFont="1" applyBorder="1">
      <alignment vertical="center"/>
    </xf>
    <xf numFmtId="0" fontId="2" fillId="0" borderId="26" xfId="1" applyBorder="1">
      <alignment vertical="center"/>
    </xf>
    <xf numFmtId="0" fontId="2" fillId="0" borderId="11" xfId="1" applyBorder="1">
      <alignment vertical="center"/>
    </xf>
    <xf numFmtId="0" fontId="2" fillId="0" borderId="23" xfId="1" applyBorder="1">
      <alignment vertical="center"/>
    </xf>
    <xf numFmtId="0" fontId="2" fillId="0" borderId="19" xfId="1" applyBorder="1">
      <alignment vertical="center"/>
    </xf>
    <xf numFmtId="0" fontId="13" fillId="0" borderId="4" xfId="1" applyFont="1" applyBorder="1" applyAlignment="1">
      <alignment vertical="center" shrinkToFit="1"/>
    </xf>
    <xf numFmtId="0" fontId="13" fillId="0" borderId="5" xfId="0" applyFont="1" applyBorder="1" applyAlignment="1">
      <alignment vertical="center" shrinkToFit="1"/>
    </xf>
    <xf numFmtId="176" fontId="13" fillId="2" borderId="23" xfId="1" applyNumberFormat="1" applyFont="1" applyFill="1" applyBorder="1">
      <alignment vertical="center"/>
    </xf>
    <xf numFmtId="177" fontId="13" fillId="2" borderId="24" xfId="1" applyNumberFormat="1" applyFont="1" applyFill="1" applyBorder="1" applyAlignment="1">
      <alignment vertical="center"/>
    </xf>
    <xf numFmtId="0" fontId="13" fillId="0" borderId="18" xfId="1" applyFont="1" applyBorder="1" applyAlignment="1">
      <alignment horizontal="center" vertical="center"/>
    </xf>
    <xf numFmtId="176" fontId="13" fillId="0" borderId="4" xfId="1" applyNumberFormat="1" applyFont="1" applyBorder="1" applyAlignment="1">
      <alignment horizontal="center" vertical="center"/>
    </xf>
    <xf numFmtId="176" fontId="13" fillId="3" borderId="29" xfId="1" applyNumberFormat="1" applyFont="1" applyFill="1" applyBorder="1">
      <alignment vertical="center"/>
    </xf>
    <xf numFmtId="176" fontId="13" fillId="0" borderId="28" xfId="1" applyNumberFormat="1" applyFont="1" applyBorder="1" applyAlignment="1">
      <alignment horizontal="center" vertical="center"/>
    </xf>
    <xf numFmtId="0" fontId="15" fillId="0" borderId="4" xfId="1" applyFont="1" applyBorder="1" applyAlignment="1">
      <alignment horizontal="left" vertical="center"/>
    </xf>
    <xf numFmtId="0" fontId="15" fillId="0" borderId="5" xfId="1" applyFont="1" applyBorder="1" applyAlignment="1">
      <alignment horizontal="left" vertical="center"/>
    </xf>
    <xf numFmtId="0" fontId="2" fillId="0" borderId="0" xfId="1" applyAlignment="1">
      <alignment vertical="center"/>
    </xf>
    <xf numFmtId="0" fontId="9" fillId="0" borderId="3" xfId="1" applyFont="1" applyBorder="1" applyAlignment="1">
      <alignment horizontal="center" vertical="center" wrapText="1"/>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5" fillId="0" borderId="3" xfId="1" applyFont="1" applyBorder="1" applyAlignment="1">
      <alignment vertical="center"/>
    </xf>
    <xf numFmtId="177" fontId="13" fillId="0" borderId="6" xfId="1" applyNumberFormat="1" applyFont="1" applyBorder="1" applyAlignment="1">
      <alignment vertical="center"/>
    </xf>
    <xf numFmtId="0" fontId="13" fillId="0" borderId="22" xfId="1" applyFont="1" applyBorder="1" applyAlignment="1">
      <alignment vertical="center"/>
    </xf>
    <xf numFmtId="0" fontId="15" fillId="0" borderId="3" xfId="1" applyFont="1" applyBorder="1" applyAlignment="1">
      <alignment horizontal="center" vertical="center" wrapText="1"/>
    </xf>
    <xf numFmtId="0" fontId="9" fillId="0" borderId="3" xfId="1" applyFont="1" applyBorder="1" applyAlignment="1">
      <alignment vertical="center"/>
    </xf>
    <xf numFmtId="0" fontId="2" fillId="0" borderId="27" xfId="1" applyBorder="1" applyAlignment="1">
      <alignment horizontal="left" vertical="center"/>
    </xf>
    <xf numFmtId="0" fontId="2" fillId="0" borderId="25" xfId="1" applyBorder="1" applyAlignment="1">
      <alignment horizontal="left" vertical="center"/>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176" fontId="13" fillId="0" borderId="6" xfId="1" applyNumberFormat="1" applyFont="1" applyBorder="1" applyAlignment="1">
      <alignment vertical="center"/>
    </xf>
    <xf numFmtId="0" fontId="13" fillId="0" borderId="7" xfId="0" applyFont="1" applyBorder="1" applyAlignment="1">
      <alignment vertical="center"/>
    </xf>
    <xf numFmtId="0" fontId="13" fillId="0" borderId="9" xfId="1" applyFont="1" applyBorder="1" applyAlignment="1">
      <alignment vertical="center" shrinkToFit="1"/>
    </xf>
    <xf numFmtId="0" fontId="13" fillId="0" borderId="10" xfId="0" applyFont="1" applyBorder="1" applyAlignment="1">
      <alignment vertical="center" shrinkToFit="1"/>
    </xf>
    <xf numFmtId="0" fontId="13" fillId="0" borderId="13" xfId="1" applyFont="1" applyBorder="1" applyAlignment="1">
      <alignment vertical="center" shrinkToFit="1"/>
    </xf>
    <xf numFmtId="0" fontId="13" fillId="0" borderId="14" xfId="0" applyFont="1" applyBorder="1" applyAlignment="1">
      <alignment vertical="center" shrinkToFit="1"/>
    </xf>
    <xf numFmtId="0" fontId="13" fillId="0" borderId="17" xfId="1" applyFont="1" applyBorder="1" applyAlignment="1">
      <alignment vertical="center" shrinkToFit="1"/>
    </xf>
    <xf numFmtId="0" fontId="13" fillId="0" borderId="18" xfId="0" applyFont="1" applyBorder="1" applyAlignment="1">
      <alignment vertical="center" shrinkToFit="1"/>
    </xf>
    <xf numFmtId="0" fontId="5" fillId="0" borderId="0" xfId="1" applyFont="1" applyAlignment="1">
      <alignment horizontal="center" vertical="center"/>
    </xf>
    <xf numFmtId="0" fontId="2" fillId="0" borderId="24" xfId="1" applyBorder="1" applyAlignment="1">
      <alignment vertical="center"/>
    </xf>
    <xf numFmtId="0" fontId="0" fillId="0" borderId="24" xfId="0" applyBorder="1" applyAlignment="1">
      <alignment vertical="center"/>
    </xf>
    <xf numFmtId="0" fontId="2" fillId="0" borderId="3"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9" fillId="0" borderId="6" xfId="1" applyFont="1" applyBorder="1" applyAlignment="1">
      <alignment vertical="center"/>
    </xf>
    <xf numFmtId="0" fontId="9" fillId="0" borderId="22" xfId="2" applyFont="1" applyBorder="1" applyAlignment="1">
      <alignment vertical="center"/>
    </xf>
    <xf numFmtId="0" fontId="0" fillId="0" borderId="22" xfId="0" applyBorder="1" applyAlignment="1">
      <alignment vertical="center"/>
    </xf>
    <xf numFmtId="0" fontId="9" fillId="0" borderId="22" xfId="1" applyFont="1" applyBorder="1" applyAlignment="1">
      <alignment vertical="center"/>
    </xf>
    <xf numFmtId="0" fontId="2" fillId="0" borderId="1" xfId="1" applyBorder="1" applyAlignment="1">
      <alignment horizontal="left" vertical="center"/>
    </xf>
    <xf numFmtId="0" fontId="2" fillId="0" borderId="2" xfId="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962024</xdr:colOff>
      <xdr:row>2</xdr:row>
      <xdr:rowOff>190500</xdr:rowOff>
    </xdr:to>
    <xdr:sp macro="" textlink="">
      <xdr:nvSpPr>
        <xdr:cNvPr id="3" name="フレーム 2"/>
        <xdr:cNvSpPr/>
      </xdr:nvSpPr>
      <xdr:spPr>
        <a:xfrm>
          <a:off x="0" y="0"/>
          <a:ext cx="1190624" cy="485775"/>
        </a:xfrm>
        <a:prstGeom prst="frame">
          <a:avLst>
            <a:gd name="adj1" fmla="val 8152"/>
          </a:avLst>
        </a:prstGeom>
        <a:solidFill>
          <a:srgbClr val="FF0000"/>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topLeftCell="A33" zoomScaleNormal="100" workbookViewId="0">
      <selection activeCell="B50" sqref="B50:I50"/>
    </sheetView>
  </sheetViews>
  <sheetFormatPr defaultRowHeight="13.5" x14ac:dyDescent="0.1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x14ac:dyDescent="0.15">
      <c r="I1" s="2" t="s">
        <v>36</v>
      </c>
    </row>
    <row r="2" spans="1:11" ht="6" customHeight="1" x14ac:dyDescent="0.15"/>
    <row r="3" spans="1:11" ht="27.75" customHeight="1" x14ac:dyDescent="0.15">
      <c r="B3" s="115" t="s">
        <v>37</v>
      </c>
      <c r="C3" s="115"/>
      <c r="D3" s="115"/>
      <c r="E3" s="115"/>
      <c r="F3" s="115"/>
      <c r="G3" s="115"/>
      <c r="H3" s="115"/>
      <c r="I3" s="115"/>
    </row>
    <row r="4" spans="1:11" ht="9" customHeight="1" x14ac:dyDescent="0.15"/>
    <row r="5" spans="1:11" ht="20.25" customHeight="1" x14ac:dyDescent="0.15">
      <c r="B5" s="55" t="s">
        <v>19</v>
      </c>
      <c r="C5" s="116"/>
      <c r="D5" s="117"/>
      <c r="E5" s="117"/>
      <c r="F5" s="117"/>
    </row>
    <row r="6" spans="1:11" ht="9" customHeight="1" x14ac:dyDescent="0.15"/>
    <row r="7" spans="1:11" ht="18.75" customHeight="1" x14ac:dyDescent="0.15">
      <c r="A7" s="3" t="s">
        <v>0</v>
      </c>
      <c r="B7" s="3" t="s">
        <v>1</v>
      </c>
    </row>
    <row r="8" spans="1:11" ht="18.75" customHeight="1" x14ac:dyDescent="0.15">
      <c r="A8" s="4"/>
      <c r="B8" s="5"/>
      <c r="C8" s="118" t="s">
        <v>2</v>
      </c>
      <c r="D8" s="118"/>
      <c r="E8" s="95" t="s">
        <v>22</v>
      </c>
      <c r="F8" s="95"/>
      <c r="G8" s="95"/>
      <c r="H8" s="95"/>
      <c r="I8" s="95"/>
    </row>
    <row r="9" spans="1:11" ht="18.75" customHeight="1" x14ac:dyDescent="0.15">
      <c r="A9" s="6"/>
      <c r="B9" s="7"/>
      <c r="C9" s="118"/>
      <c r="D9" s="118"/>
      <c r="E9" s="58" t="s">
        <v>3</v>
      </c>
      <c r="F9" s="118" t="s">
        <v>4</v>
      </c>
      <c r="G9" s="119"/>
      <c r="H9" s="119" t="s">
        <v>17</v>
      </c>
      <c r="I9" s="120"/>
    </row>
    <row r="10" spans="1:11" ht="16.5" customHeight="1" x14ac:dyDescent="0.15">
      <c r="A10" s="121" t="s">
        <v>5</v>
      </c>
      <c r="B10" s="122"/>
      <c r="C10" s="123"/>
      <c r="D10" s="57"/>
      <c r="E10" s="56"/>
      <c r="F10" s="53">
        <f>SUM(F11:F13)</f>
        <v>0</v>
      </c>
      <c r="G10" s="47" t="s">
        <v>18</v>
      </c>
      <c r="H10" s="107">
        <f>SUM(I11:I13)</f>
        <v>0</v>
      </c>
      <c r="I10" s="108"/>
    </row>
    <row r="11" spans="1:11" ht="16.5" customHeight="1" x14ac:dyDescent="0.15">
      <c r="A11" s="8"/>
      <c r="B11" s="9" t="s">
        <v>6</v>
      </c>
      <c r="C11" s="109" t="s">
        <v>21</v>
      </c>
      <c r="D11" s="110"/>
      <c r="E11" s="16"/>
      <c r="F11" s="49"/>
      <c r="G11" s="17" t="s">
        <v>7</v>
      </c>
      <c r="H11" s="18"/>
      <c r="I11" s="19" t="str">
        <f>IF(E11="","",E11*F11)</f>
        <v/>
      </c>
      <c r="K11" s="15"/>
    </row>
    <row r="12" spans="1:11" ht="16.5" customHeight="1" x14ac:dyDescent="0.15">
      <c r="A12" s="10"/>
      <c r="B12" s="11" t="s">
        <v>8</v>
      </c>
      <c r="C12" s="111"/>
      <c r="D12" s="112"/>
      <c r="E12" s="20"/>
      <c r="F12" s="50"/>
      <c r="G12" s="21" t="s">
        <v>7</v>
      </c>
      <c r="H12" s="22"/>
      <c r="I12" s="23" t="str">
        <f>IF(E12="","",E12*F12)</f>
        <v/>
      </c>
    </row>
    <row r="13" spans="1:11" ht="16.5" customHeight="1" x14ac:dyDescent="0.15">
      <c r="A13" s="12"/>
      <c r="B13" s="13" t="s">
        <v>9</v>
      </c>
      <c r="C13" s="113"/>
      <c r="D13" s="114"/>
      <c r="E13" s="24"/>
      <c r="F13" s="51"/>
      <c r="G13" s="25" t="s">
        <v>7</v>
      </c>
      <c r="H13" s="26"/>
      <c r="I13" s="27" t="str">
        <f>IF(E13="","",E13*F13)</f>
        <v/>
      </c>
    </row>
    <row r="14" spans="1:11" ht="16.5" customHeight="1" x14ac:dyDescent="0.15">
      <c r="A14" s="121" t="s">
        <v>20</v>
      </c>
      <c r="B14" s="124"/>
      <c r="C14" s="123"/>
      <c r="D14" s="48"/>
      <c r="E14" s="29"/>
      <c r="F14" s="54">
        <f>SUM(F15:F17)</f>
        <v>0</v>
      </c>
      <c r="G14" s="30" t="s">
        <v>18</v>
      </c>
      <c r="H14" s="107">
        <f>SUM(I15:I17)</f>
        <v>0</v>
      </c>
      <c r="I14" s="108"/>
    </row>
    <row r="15" spans="1:11" ht="16.5" customHeight="1" x14ac:dyDescent="0.15">
      <c r="A15" s="8"/>
      <c r="B15" s="9" t="s">
        <v>6</v>
      </c>
      <c r="C15" s="109"/>
      <c r="D15" s="110"/>
      <c r="E15" s="16"/>
      <c r="F15" s="49"/>
      <c r="G15" s="17" t="s">
        <v>7</v>
      </c>
      <c r="H15" s="18"/>
      <c r="I15" s="19" t="str">
        <f>IF(E15="","",E15*F15)</f>
        <v/>
      </c>
    </row>
    <row r="16" spans="1:11" ht="16.5" customHeight="1" x14ac:dyDescent="0.15">
      <c r="A16" s="10"/>
      <c r="B16" s="11" t="s">
        <v>8</v>
      </c>
      <c r="C16" s="111"/>
      <c r="D16" s="112"/>
      <c r="E16" s="20"/>
      <c r="F16" s="50"/>
      <c r="G16" s="21" t="s">
        <v>7</v>
      </c>
      <c r="H16" s="22"/>
      <c r="I16" s="23" t="str">
        <f>IF(E16="","",E16*F16)</f>
        <v/>
      </c>
    </row>
    <row r="17" spans="1:9" ht="16.5" customHeight="1" x14ac:dyDescent="0.15">
      <c r="A17" s="12"/>
      <c r="B17" s="13" t="s">
        <v>9</v>
      </c>
      <c r="C17" s="113"/>
      <c r="D17" s="114"/>
      <c r="E17" s="24"/>
      <c r="F17" s="51"/>
      <c r="G17" s="25" t="s">
        <v>7</v>
      </c>
      <c r="H17" s="26"/>
      <c r="I17" s="27" t="str">
        <f>IF(E17="","",E17*F17)</f>
        <v/>
      </c>
    </row>
    <row r="18" spans="1:9" ht="16.5" customHeight="1" x14ac:dyDescent="0.15">
      <c r="A18" s="102" t="s">
        <v>10</v>
      </c>
      <c r="B18" s="102"/>
      <c r="C18" s="28"/>
      <c r="D18" s="31"/>
      <c r="E18" s="32"/>
      <c r="F18" s="99">
        <f>SUM(F10,F14)</f>
        <v>0</v>
      </c>
      <c r="G18" s="100" t="s">
        <v>7</v>
      </c>
      <c r="H18" s="33"/>
      <c r="I18" s="19">
        <f>SUM(H10,H14)</f>
        <v>0</v>
      </c>
    </row>
    <row r="19" spans="1:9" ht="16.5" customHeight="1" x14ac:dyDescent="0.15">
      <c r="A19" s="102"/>
      <c r="B19" s="102"/>
      <c r="C19" s="34"/>
      <c r="D19" s="35"/>
      <c r="E19" s="36"/>
      <c r="F19" s="99"/>
      <c r="G19" s="100"/>
      <c r="H19" s="37" t="s">
        <v>11</v>
      </c>
      <c r="I19" s="27">
        <f>ROUNDDOWN(I18-I18/1.1,0)</f>
        <v>0</v>
      </c>
    </row>
    <row r="20" spans="1:9" ht="16.5" customHeight="1" x14ac:dyDescent="0.15">
      <c r="A20" s="102" t="s">
        <v>39</v>
      </c>
      <c r="B20" s="102"/>
      <c r="C20" s="95" t="s">
        <v>12</v>
      </c>
      <c r="D20" s="96"/>
      <c r="E20" s="32"/>
      <c r="F20" s="38"/>
      <c r="G20" s="39"/>
      <c r="H20" s="40"/>
      <c r="I20" s="41">
        <f>IF(I18&gt;=225000,150000,ROUNDDOWN(I18*2/3,0))</f>
        <v>0</v>
      </c>
    </row>
    <row r="21" spans="1:9" ht="16.5" customHeight="1" x14ac:dyDescent="0.15">
      <c r="A21" s="102"/>
      <c r="B21" s="102"/>
      <c r="C21" s="95"/>
      <c r="D21" s="96"/>
      <c r="E21" s="36"/>
      <c r="F21" s="42"/>
      <c r="G21" s="43"/>
      <c r="H21" s="37" t="s">
        <v>11</v>
      </c>
      <c r="I21" s="44">
        <f>ROUNDDOWN(I20-I20/1.1,0)</f>
        <v>0</v>
      </c>
    </row>
    <row r="22" spans="1:9" ht="18.75" customHeight="1" x14ac:dyDescent="0.15">
      <c r="A22" s="3" t="s">
        <v>0</v>
      </c>
      <c r="B22" s="3" t="s">
        <v>40</v>
      </c>
      <c r="C22" s="52"/>
      <c r="D22" s="52"/>
      <c r="E22" s="46"/>
      <c r="F22" s="46"/>
      <c r="G22" s="45"/>
      <c r="H22" s="46"/>
      <c r="I22" s="46"/>
    </row>
    <row r="23" spans="1:9" ht="16.5" customHeight="1" x14ac:dyDescent="0.15">
      <c r="A23" s="4"/>
      <c r="B23" s="5"/>
      <c r="C23" s="95" t="s">
        <v>2</v>
      </c>
      <c r="D23" s="95"/>
      <c r="E23" s="95" t="str">
        <f>+E8</f>
        <v>見　　積　　金　　額　（消費税込み） １０％</v>
      </c>
      <c r="F23" s="95"/>
      <c r="G23" s="95"/>
      <c r="H23" s="95"/>
      <c r="I23" s="95"/>
    </row>
    <row r="24" spans="1:9" ht="16.5" customHeight="1" x14ac:dyDescent="0.15">
      <c r="A24" s="6"/>
      <c r="B24" s="7"/>
      <c r="C24" s="95"/>
      <c r="D24" s="95"/>
      <c r="E24" s="56" t="s">
        <v>3</v>
      </c>
      <c r="F24" s="95" t="s">
        <v>4</v>
      </c>
      <c r="G24" s="96"/>
      <c r="H24" s="96" t="s">
        <v>17</v>
      </c>
      <c r="I24" s="97"/>
    </row>
    <row r="25" spans="1:9" ht="16.5" customHeight="1" x14ac:dyDescent="0.15">
      <c r="A25" s="125" t="s">
        <v>23</v>
      </c>
      <c r="B25" s="126"/>
      <c r="C25" s="105" t="s">
        <v>25</v>
      </c>
      <c r="D25" s="106"/>
      <c r="E25" s="75"/>
      <c r="F25" s="76">
        <f>SUM(F26:F27)</f>
        <v>0</v>
      </c>
      <c r="G25" s="47" t="s">
        <v>7</v>
      </c>
      <c r="H25" s="77"/>
      <c r="I25" s="78">
        <f>SUM(I26:I27)</f>
        <v>0</v>
      </c>
    </row>
    <row r="26" spans="1:9" ht="16.5" customHeight="1" x14ac:dyDescent="0.15">
      <c r="A26" s="79"/>
      <c r="B26" s="80" t="s">
        <v>6</v>
      </c>
      <c r="C26" s="73"/>
      <c r="D26" s="74"/>
      <c r="E26" s="16"/>
      <c r="F26" s="49"/>
      <c r="G26" s="17" t="s">
        <v>7</v>
      </c>
      <c r="H26" s="18"/>
      <c r="I26" s="19" t="str">
        <f>IF(E26="","",E26*F26)</f>
        <v/>
      </c>
    </row>
    <row r="27" spans="1:9" ht="16.5" customHeight="1" x14ac:dyDescent="0.15">
      <c r="A27" s="81"/>
      <c r="B27" s="82" t="s">
        <v>8</v>
      </c>
      <c r="C27" s="83"/>
      <c r="D27" s="84"/>
      <c r="E27" s="85"/>
      <c r="F27" s="86"/>
      <c r="G27" s="87" t="s">
        <v>7</v>
      </c>
      <c r="H27" s="88"/>
      <c r="I27" s="27" t="str">
        <f>IF(E27="","",E27*F27)</f>
        <v/>
      </c>
    </row>
    <row r="28" spans="1:9" ht="16.5" customHeight="1" x14ac:dyDescent="0.15">
      <c r="A28" s="103" t="s">
        <v>24</v>
      </c>
      <c r="B28" s="104"/>
      <c r="C28" s="105" t="s">
        <v>25</v>
      </c>
      <c r="D28" s="106"/>
      <c r="E28" s="89"/>
      <c r="F28" s="76">
        <f>SUM(F29:F30)</f>
        <v>0</v>
      </c>
      <c r="G28" s="47" t="s">
        <v>7</v>
      </c>
      <c r="H28" s="90"/>
      <c r="I28" s="78">
        <f>SUM(I29:I30)</f>
        <v>0</v>
      </c>
    </row>
    <row r="29" spans="1:9" ht="16.5" customHeight="1" x14ac:dyDescent="0.15">
      <c r="A29" s="79"/>
      <c r="B29" s="80" t="s">
        <v>6</v>
      </c>
      <c r="C29" s="73"/>
      <c r="D29" s="74"/>
      <c r="E29" s="16"/>
      <c r="F29" s="49"/>
      <c r="G29" s="17" t="s">
        <v>7</v>
      </c>
      <c r="H29" s="18"/>
      <c r="I29" s="19" t="str">
        <f>IF(E29="","",E29*F29)</f>
        <v/>
      </c>
    </row>
    <row r="30" spans="1:9" ht="16.5" customHeight="1" x14ac:dyDescent="0.15">
      <c r="A30" s="81"/>
      <c r="B30" s="82" t="s">
        <v>8</v>
      </c>
      <c r="C30" s="83"/>
      <c r="D30" s="84"/>
      <c r="E30" s="85"/>
      <c r="F30" s="86"/>
      <c r="G30" s="25" t="s">
        <v>7</v>
      </c>
      <c r="H30" s="26"/>
      <c r="I30" s="27" t="str">
        <f>IF(E30="","",E30*F30)</f>
        <v/>
      </c>
    </row>
    <row r="31" spans="1:9" ht="16.5" customHeight="1" x14ac:dyDescent="0.15">
      <c r="A31" s="102" t="s">
        <v>10</v>
      </c>
      <c r="B31" s="102"/>
      <c r="C31" s="28"/>
      <c r="D31" s="31"/>
      <c r="E31" s="32"/>
      <c r="F31" s="99">
        <f>+F28+F25</f>
        <v>0</v>
      </c>
      <c r="G31" s="100" t="s">
        <v>7</v>
      </c>
      <c r="H31" s="33"/>
      <c r="I31" s="19">
        <f>+I28+I25</f>
        <v>0</v>
      </c>
    </row>
    <row r="32" spans="1:9" ht="16.5" customHeight="1" x14ac:dyDescent="0.15">
      <c r="A32" s="102"/>
      <c r="B32" s="102"/>
      <c r="C32" s="34"/>
      <c r="D32" s="35"/>
      <c r="E32" s="36"/>
      <c r="F32" s="99"/>
      <c r="G32" s="100"/>
      <c r="H32" s="37" t="s">
        <v>11</v>
      </c>
      <c r="I32" s="27">
        <f>ROUNDDOWN(I31-I31/1.1,0)</f>
        <v>0</v>
      </c>
    </row>
    <row r="33" spans="1:9" ht="16.5" customHeight="1" x14ac:dyDescent="0.15">
      <c r="A33" s="94" t="s">
        <v>26</v>
      </c>
      <c r="B33" s="94"/>
      <c r="C33" s="95" t="s">
        <v>12</v>
      </c>
      <c r="D33" s="96"/>
      <c r="E33" s="32"/>
      <c r="F33" s="38"/>
      <c r="G33" s="39"/>
      <c r="H33" s="40"/>
      <c r="I33" s="41">
        <f>IF(I25&gt;=75000,50000,ROUNDDOWN(I25*2/3,0))+IF(I28&gt;=75000,50000,ROUNDDOWN(I28*2/3,0))</f>
        <v>0</v>
      </c>
    </row>
    <row r="34" spans="1:9" ht="16.5" customHeight="1" x14ac:dyDescent="0.15">
      <c r="A34" s="94"/>
      <c r="B34" s="94"/>
      <c r="C34" s="95"/>
      <c r="D34" s="96"/>
      <c r="E34" s="36"/>
      <c r="F34" s="42"/>
      <c r="G34" s="43"/>
      <c r="H34" s="37" t="s">
        <v>11</v>
      </c>
      <c r="I34" s="44">
        <f>ROUNDDOWN(I33-I33/1.1,0)</f>
        <v>0</v>
      </c>
    </row>
    <row r="35" spans="1:9" ht="16.5" customHeight="1" x14ac:dyDescent="0.15">
      <c r="A35" s="61" t="s">
        <v>0</v>
      </c>
      <c r="B35" s="61" t="s">
        <v>41</v>
      </c>
      <c r="C35" s="52"/>
      <c r="D35" s="52"/>
      <c r="E35" s="46"/>
      <c r="F35" s="46"/>
      <c r="G35" s="45"/>
      <c r="H35" s="46"/>
      <c r="I35" s="46"/>
    </row>
    <row r="36" spans="1:9" ht="16.5" customHeight="1" x14ac:dyDescent="0.15">
      <c r="A36" s="62"/>
      <c r="B36" s="63"/>
      <c r="C36" s="95" t="s">
        <v>2</v>
      </c>
      <c r="D36" s="95"/>
      <c r="E36" s="95" t="str">
        <f>+E23</f>
        <v>見　　積　　金　　額　（消費税込み） １０％</v>
      </c>
      <c r="F36" s="95"/>
      <c r="G36" s="95"/>
      <c r="H36" s="95"/>
      <c r="I36" s="95"/>
    </row>
    <row r="37" spans="1:9" ht="16.5" customHeight="1" x14ac:dyDescent="0.15">
      <c r="A37" s="91" t="s">
        <v>27</v>
      </c>
      <c r="B37" s="92"/>
      <c r="C37" s="95"/>
      <c r="D37" s="95"/>
      <c r="E37" s="59" t="s">
        <v>3</v>
      </c>
      <c r="F37" s="95" t="s">
        <v>4</v>
      </c>
      <c r="G37" s="96"/>
      <c r="H37" s="96" t="s">
        <v>17</v>
      </c>
      <c r="I37" s="97"/>
    </row>
    <row r="38" spans="1:9" ht="16.5" customHeight="1" x14ac:dyDescent="0.15">
      <c r="A38" s="64"/>
      <c r="B38" s="67" t="s">
        <v>6</v>
      </c>
      <c r="C38" s="65" t="s">
        <v>28</v>
      </c>
      <c r="D38" s="66"/>
      <c r="E38" s="16"/>
      <c r="F38" s="49"/>
      <c r="G38" s="17" t="s">
        <v>7</v>
      </c>
      <c r="H38" s="65"/>
      <c r="I38" s="19">
        <f>+E38*F38</f>
        <v>0</v>
      </c>
    </row>
    <row r="39" spans="1:9" ht="16.5" customHeight="1" x14ac:dyDescent="0.15">
      <c r="A39" s="98" t="s">
        <v>10</v>
      </c>
      <c r="B39" s="98"/>
      <c r="C39" s="28"/>
      <c r="D39" s="31"/>
      <c r="E39" s="32"/>
      <c r="F39" s="99">
        <f>+F38</f>
        <v>0</v>
      </c>
      <c r="G39" s="100" t="s">
        <v>7</v>
      </c>
      <c r="H39" s="33"/>
      <c r="I39" s="19">
        <f>+I38</f>
        <v>0</v>
      </c>
    </row>
    <row r="40" spans="1:9" ht="16.5" customHeight="1" x14ac:dyDescent="0.15">
      <c r="A40" s="98"/>
      <c r="B40" s="98"/>
      <c r="C40" s="34"/>
      <c r="D40" s="35"/>
      <c r="E40" s="36"/>
      <c r="F40" s="99"/>
      <c r="G40" s="100"/>
      <c r="H40" s="37" t="s">
        <v>11</v>
      </c>
      <c r="I40" s="27">
        <f>ROUNDDOWN(I39-I39/1.1,0)</f>
        <v>0</v>
      </c>
    </row>
    <row r="41" spans="1:9" ht="16.5" customHeight="1" x14ac:dyDescent="0.15">
      <c r="A41" s="101" t="s">
        <v>29</v>
      </c>
      <c r="B41" s="101"/>
      <c r="C41" s="95" t="s">
        <v>12</v>
      </c>
      <c r="D41" s="96"/>
      <c r="E41" s="32"/>
      <c r="F41" s="38"/>
      <c r="G41" s="39"/>
      <c r="H41" s="40"/>
      <c r="I41" s="41">
        <f>IF(I39&gt;=150000,100000,ROUNDDOWN(I39*2/3,0))</f>
        <v>0</v>
      </c>
    </row>
    <row r="42" spans="1:9" ht="16.5" customHeight="1" x14ac:dyDescent="0.15">
      <c r="A42" s="101"/>
      <c r="B42" s="101"/>
      <c r="C42" s="95"/>
      <c r="D42" s="96"/>
      <c r="E42" s="36"/>
      <c r="F42" s="42"/>
      <c r="G42" s="43"/>
      <c r="H42" s="37" t="s">
        <v>11</v>
      </c>
      <c r="I42" s="44">
        <f>ROUNDDOWN(I41-I41/1.1,0)</f>
        <v>0</v>
      </c>
    </row>
    <row r="43" spans="1:9" ht="16.5" customHeight="1" x14ac:dyDescent="0.15">
      <c r="E43" s="45"/>
      <c r="F43" s="45"/>
      <c r="G43" s="45"/>
      <c r="H43" s="68" t="s">
        <v>30</v>
      </c>
      <c r="I43" s="46">
        <f>SUM(I18+I31+I39)</f>
        <v>0</v>
      </c>
    </row>
    <row r="44" spans="1:9" ht="13.5" customHeight="1" x14ac:dyDescent="0.15">
      <c r="A44" s="14" t="s">
        <v>13</v>
      </c>
      <c r="B44" s="1" t="s">
        <v>31</v>
      </c>
      <c r="E44" s="45"/>
      <c r="F44" s="45"/>
      <c r="G44" s="45"/>
      <c r="H44" s="68"/>
      <c r="I44" s="46"/>
    </row>
    <row r="45" spans="1:9" ht="13.5" customHeight="1" x14ac:dyDescent="0.15">
      <c r="B45" s="1" t="s">
        <v>32</v>
      </c>
      <c r="E45" s="45"/>
      <c r="F45" s="45"/>
      <c r="G45" s="45"/>
      <c r="H45" s="68"/>
      <c r="I45" s="46"/>
    </row>
    <row r="46" spans="1:9" ht="13.5" customHeight="1" x14ac:dyDescent="0.15">
      <c r="A46" s="14" t="s">
        <v>13</v>
      </c>
      <c r="B46" s="93" t="s">
        <v>33</v>
      </c>
      <c r="C46" s="93"/>
      <c r="D46" s="93"/>
      <c r="E46" s="93"/>
      <c r="F46" s="93"/>
      <c r="G46" s="93"/>
      <c r="H46" s="93"/>
      <c r="I46" s="93"/>
    </row>
    <row r="47" spans="1:9" ht="13.5" customHeight="1" x14ac:dyDescent="0.15">
      <c r="B47" s="93" t="s">
        <v>34</v>
      </c>
      <c r="C47" s="93"/>
      <c r="D47" s="93"/>
      <c r="E47" s="93"/>
      <c r="F47" s="93"/>
      <c r="G47" s="93"/>
      <c r="H47" s="93"/>
      <c r="I47" s="93"/>
    </row>
    <row r="48" spans="1:9" ht="13.5" customHeight="1" x14ac:dyDescent="0.15">
      <c r="B48" s="60" t="s">
        <v>38</v>
      </c>
      <c r="C48" s="60"/>
      <c r="D48" s="60"/>
      <c r="E48" s="60"/>
      <c r="F48" s="60"/>
      <c r="G48" s="60"/>
      <c r="H48" s="60"/>
      <c r="I48" s="60"/>
    </row>
    <row r="49" spans="1:9" ht="13.5" customHeight="1" x14ac:dyDescent="0.15">
      <c r="B49" s="60" t="s">
        <v>35</v>
      </c>
      <c r="C49" s="60"/>
      <c r="D49" s="60"/>
      <c r="E49" s="60"/>
      <c r="F49" s="60"/>
      <c r="G49" s="60"/>
      <c r="H49" s="60"/>
      <c r="I49" s="60"/>
    </row>
    <row r="50" spans="1:9" ht="13.5" customHeight="1" x14ac:dyDescent="0.15">
      <c r="A50" s="14" t="s">
        <v>13</v>
      </c>
      <c r="B50" s="93" t="s">
        <v>42</v>
      </c>
      <c r="C50" s="93"/>
      <c r="D50" s="93"/>
      <c r="E50" s="93"/>
      <c r="F50" s="93"/>
      <c r="G50" s="93"/>
      <c r="H50" s="93"/>
      <c r="I50" s="93"/>
    </row>
    <row r="51" spans="1:9" ht="17.25" customHeight="1" x14ac:dyDescent="0.15">
      <c r="A51" s="14" t="s">
        <v>13</v>
      </c>
      <c r="B51" s="93" t="s">
        <v>14</v>
      </c>
      <c r="C51" s="93"/>
      <c r="D51" s="93"/>
      <c r="E51" s="93"/>
      <c r="F51" s="93"/>
      <c r="G51" s="93"/>
      <c r="H51" s="93"/>
      <c r="I51" s="93"/>
    </row>
    <row r="52" spans="1:9" ht="17.25" customHeight="1" x14ac:dyDescent="0.15">
      <c r="A52" s="14" t="s">
        <v>13</v>
      </c>
      <c r="B52" s="93" t="s">
        <v>15</v>
      </c>
      <c r="C52" s="93"/>
      <c r="D52" s="93"/>
      <c r="E52" s="93"/>
      <c r="F52" s="93"/>
      <c r="G52" s="93"/>
      <c r="H52" s="93"/>
      <c r="I52" s="93"/>
    </row>
    <row r="53" spans="1:9" ht="17.25" customHeight="1" x14ac:dyDescent="0.15">
      <c r="B53" s="93" t="s">
        <v>16</v>
      </c>
      <c r="C53" s="93"/>
      <c r="D53" s="93"/>
      <c r="E53" s="93"/>
      <c r="F53" s="93"/>
      <c r="G53" s="93"/>
      <c r="H53" s="93"/>
      <c r="I53" s="93"/>
    </row>
  </sheetData>
  <mergeCells count="50">
    <mergeCell ref="C41:D42"/>
    <mergeCell ref="B46:I46"/>
    <mergeCell ref="B3:I3"/>
    <mergeCell ref="C5:F5"/>
    <mergeCell ref="C8:D9"/>
    <mergeCell ref="E8:I8"/>
    <mergeCell ref="F9:G9"/>
    <mergeCell ref="H9:I9"/>
    <mergeCell ref="G18:G19"/>
    <mergeCell ref="A10:C10"/>
    <mergeCell ref="H10:I10"/>
    <mergeCell ref="C11:D11"/>
    <mergeCell ref="C12:D12"/>
    <mergeCell ref="C13:D13"/>
    <mergeCell ref="A14:C14"/>
    <mergeCell ref="A25:B25"/>
    <mergeCell ref="H14:I14"/>
    <mergeCell ref="C15:D15"/>
    <mergeCell ref="C16:D16"/>
    <mergeCell ref="C17:D17"/>
    <mergeCell ref="A18:B19"/>
    <mergeCell ref="F18:F19"/>
    <mergeCell ref="A20:B21"/>
    <mergeCell ref="C20:D21"/>
    <mergeCell ref="C23:D24"/>
    <mergeCell ref="E23:I23"/>
    <mergeCell ref="F24:G24"/>
    <mergeCell ref="H24:I24"/>
    <mergeCell ref="G31:G32"/>
    <mergeCell ref="A31:B32"/>
    <mergeCell ref="F31:F32"/>
    <mergeCell ref="A28:B28"/>
    <mergeCell ref="C25:D25"/>
    <mergeCell ref="C28:D28"/>
    <mergeCell ref="A37:B37"/>
    <mergeCell ref="B51:I51"/>
    <mergeCell ref="B52:I52"/>
    <mergeCell ref="B53:I53"/>
    <mergeCell ref="A33:B34"/>
    <mergeCell ref="C33:D34"/>
    <mergeCell ref="C36:D37"/>
    <mergeCell ref="E36:I36"/>
    <mergeCell ref="F37:G37"/>
    <mergeCell ref="H37:I37"/>
    <mergeCell ref="A39:B40"/>
    <mergeCell ref="B47:I47"/>
    <mergeCell ref="B50:I50"/>
    <mergeCell ref="F39:F40"/>
    <mergeCell ref="G39:G40"/>
    <mergeCell ref="A41:B42"/>
  </mergeCells>
  <phoneticPr fontId="1"/>
  <printOptions horizontalCentered="1" verticalCentered="1"/>
  <pageMargins left="0.70866141732283472" right="0.51181102362204722" top="0.39370078740157483" bottom="0.15748031496062992" header="0.31496062992125984" footer="0.11811023622047245"/>
  <pageSetup paperSize="9" orientation="portrait" blackAndWhite="1" r:id="rId1"/>
  <headerFooter>
    <oddFooter xml:space="preserve">&amp;R&amp;9【早期】2022.4.1改訂&amp;11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9" zoomScaleNormal="100" workbookViewId="0">
      <selection activeCell="A51" sqref="A51:XFD51"/>
    </sheetView>
  </sheetViews>
  <sheetFormatPr defaultRowHeight="13.5" x14ac:dyDescent="0.1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x14ac:dyDescent="0.15">
      <c r="I1" s="2" t="s">
        <v>36</v>
      </c>
    </row>
    <row r="2" spans="1:11" ht="6" customHeight="1" x14ac:dyDescent="0.15"/>
    <row r="3" spans="1:11" ht="27.75" customHeight="1" x14ac:dyDescent="0.15">
      <c r="B3" s="115" t="s">
        <v>37</v>
      </c>
      <c r="C3" s="115"/>
      <c r="D3" s="115"/>
      <c r="E3" s="115"/>
      <c r="F3" s="115"/>
      <c r="G3" s="115"/>
      <c r="H3" s="115"/>
      <c r="I3" s="115"/>
    </row>
    <row r="4" spans="1:11" ht="9" customHeight="1" x14ac:dyDescent="0.15"/>
    <row r="5" spans="1:11" ht="20.25" customHeight="1" x14ac:dyDescent="0.15">
      <c r="B5" s="55" t="s">
        <v>19</v>
      </c>
      <c r="C5" s="116"/>
      <c r="D5" s="117"/>
      <c r="E5" s="117"/>
      <c r="F5" s="117"/>
    </row>
    <row r="6" spans="1:11" ht="9" customHeight="1" x14ac:dyDescent="0.15"/>
    <row r="7" spans="1:11" ht="18.75" customHeight="1" x14ac:dyDescent="0.15">
      <c r="A7" s="3" t="s">
        <v>0</v>
      </c>
      <c r="B7" s="3" t="s">
        <v>1</v>
      </c>
    </row>
    <row r="8" spans="1:11" ht="18.75" customHeight="1" x14ac:dyDescent="0.15">
      <c r="A8" s="4"/>
      <c r="B8" s="5"/>
      <c r="C8" s="118" t="s">
        <v>2</v>
      </c>
      <c r="D8" s="118"/>
      <c r="E8" s="95" t="s">
        <v>22</v>
      </c>
      <c r="F8" s="95"/>
      <c r="G8" s="95"/>
      <c r="H8" s="95"/>
      <c r="I8" s="95"/>
    </row>
    <row r="9" spans="1:11" ht="18.75" customHeight="1" x14ac:dyDescent="0.15">
      <c r="A9" s="6"/>
      <c r="B9" s="7"/>
      <c r="C9" s="118"/>
      <c r="D9" s="118"/>
      <c r="E9" s="71" t="s">
        <v>3</v>
      </c>
      <c r="F9" s="118" t="s">
        <v>4</v>
      </c>
      <c r="G9" s="119"/>
      <c r="H9" s="119" t="s">
        <v>17</v>
      </c>
      <c r="I9" s="120"/>
    </row>
    <row r="10" spans="1:11" ht="16.5" customHeight="1" x14ac:dyDescent="0.15">
      <c r="A10" s="121" t="s">
        <v>5</v>
      </c>
      <c r="B10" s="122"/>
      <c r="C10" s="123"/>
      <c r="D10" s="72"/>
      <c r="E10" s="70"/>
      <c r="F10" s="53">
        <f>SUM(F11:F13)</f>
        <v>8</v>
      </c>
      <c r="G10" s="47" t="s">
        <v>18</v>
      </c>
      <c r="H10" s="107">
        <f>SUM(I11:I13)</f>
        <v>80000</v>
      </c>
      <c r="I10" s="108"/>
    </row>
    <row r="11" spans="1:11" ht="16.5" customHeight="1" x14ac:dyDescent="0.15">
      <c r="A11" s="8"/>
      <c r="B11" s="9" t="s">
        <v>6</v>
      </c>
      <c r="C11" s="109" t="s">
        <v>21</v>
      </c>
      <c r="D11" s="110"/>
      <c r="E11" s="16">
        <v>10000</v>
      </c>
      <c r="F11" s="49">
        <v>8</v>
      </c>
      <c r="G11" s="17" t="s">
        <v>7</v>
      </c>
      <c r="H11" s="18"/>
      <c r="I11" s="19">
        <f>IF(E11="","",E11*F11)</f>
        <v>80000</v>
      </c>
      <c r="K11" s="15"/>
    </row>
    <row r="12" spans="1:11" ht="16.5" customHeight="1" x14ac:dyDescent="0.15">
      <c r="A12" s="10"/>
      <c r="B12" s="11" t="s">
        <v>8</v>
      </c>
      <c r="C12" s="111"/>
      <c r="D12" s="112"/>
      <c r="E12" s="20"/>
      <c r="F12" s="50"/>
      <c r="G12" s="21" t="s">
        <v>7</v>
      </c>
      <c r="H12" s="22"/>
      <c r="I12" s="23" t="str">
        <f>IF(E12="","",E12*F12)</f>
        <v/>
      </c>
    </row>
    <row r="13" spans="1:11" ht="16.5" customHeight="1" x14ac:dyDescent="0.15">
      <c r="A13" s="12"/>
      <c r="B13" s="13" t="s">
        <v>9</v>
      </c>
      <c r="C13" s="113"/>
      <c r="D13" s="114"/>
      <c r="E13" s="24"/>
      <c r="F13" s="51"/>
      <c r="G13" s="25" t="s">
        <v>7</v>
      </c>
      <c r="H13" s="26"/>
      <c r="I13" s="27" t="str">
        <f>IF(E13="","",E13*F13)</f>
        <v/>
      </c>
    </row>
    <row r="14" spans="1:11" ht="16.5" customHeight="1" x14ac:dyDescent="0.15">
      <c r="A14" s="121" t="s">
        <v>20</v>
      </c>
      <c r="B14" s="124"/>
      <c r="C14" s="123"/>
      <c r="D14" s="48"/>
      <c r="E14" s="29"/>
      <c r="F14" s="54">
        <f>SUM(F15:F17)</f>
        <v>14.5</v>
      </c>
      <c r="G14" s="30" t="s">
        <v>18</v>
      </c>
      <c r="H14" s="107">
        <f>SUM(I15:I17)</f>
        <v>145000</v>
      </c>
      <c r="I14" s="108"/>
    </row>
    <row r="15" spans="1:11" ht="16.5" customHeight="1" x14ac:dyDescent="0.15">
      <c r="A15" s="8"/>
      <c r="B15" s="9" t="s">
        <v>6</v>
      </c>
      <c r="C15" s="109"/>
      <c r="D15" s="110"/>
      <c r="E15" s="16">
        <v>10000</v>
      </c>
      <c r="F15" s="49">
        <v>14.5</v>
      </c>
      <c r="G15" s="17" t="s">
        <v>7</v>
      </c>
      <c r="H15" s="18"/>
      <c r="I15" s="19">
        <f>IF(E15="","",E15*F15)</f>
        <v>145000</v>
      </c>
    </row>
    <row r="16" spans="1:11" ht="16.5" customHeight="1" x14ac:dyDescent="0.15">
      <c r="A16" s="10"/>
      <c r="B16" s="11" t="s">
        <v>8</v>
      </c>
      <c r="C16" s="111"/>
      <c r="D16" s="112"/>
      <c r="E16" s="20"/>
      <c r="F16" s="50"/>
      <c r="G16" s="21" t="s">
        <v>7</v>
      </c>
      <c r="H16" s="22"/>
      <c r="I16" s="23" t="str">
        <f>IF(E16="","",E16*F16)</f>
        <v/>
      </c>
    </row>
    <row r="17" spans="1:9" ht="16.5" customHeight="1" x14ac:dyDescent="0.15">
      <c r="A17" s="12"/>
      <c r="B17" s="13" t="s">
        <v>9</v>
      </c>
      <c r="C17" s="113"/>
      <c r="D17" s="114"/>
      <c r="E17" s="24"/>
      <c r="F17" s="51"/>
      <c r="G17" s="25" t="s">
        <v>7</v>
      </c>
      <c r="H17" s="26"/>
      <c r="I17" s="27" t="str">
        <f>IF(E17="","",E17*F17)</f>
        <v/>
      </c>
    </row>
    <row r="18" spans="1:9" ht="16.5" customHeight="1" x14ac:dyDescent="0.15">
      <c r="A18" s="102" t="s">
        <v>10</v>
      </c>
      <c r="B18" s="102"/>
      <c r="C18" s="28"/>
      <c r="D18" s="31"/>
      <c r="E18" s="32"/>
      <c r="F18" s="99">
        <f>SUM(F10,F14)</f>
        <v>22.5</v>
      </c>
      <c r="G18" s="100" t="s">
        <v>7</v>
      </c>
      <c r="H18" s="33"/>
      <c r="I18" s="19">
        <f>SUM(H10,H14)</f>
        <v>225000</v>
      </c>
    </row>
    <row r="19" spans="1:9" ht="16.5" customHeight="1" x14ac:dyDescent="0.15">
      <c r="A19" s="102"/>
      <c r="B19" s="102"/>
      <c r="C19" s="34"/>
      <c r="D19" s="35"/>
      <c r="E19" s="36"/>
      <c r="F19" s="99"/>
      <c r="G19" s="100"/>
      <c r="H19" s="37" t="s">
        <v>11</v>
      </c>
      <c r="I19" s="27">
        <f>ROUNDDOWN(I18-I18/1.1,0)</f>
        <v>20454</v>
      </c>
    </row>
    <row r="20" spans="1:9" ht="16.5" customHeight="1" x14ac:dyDescent="0.15">
      <c r="A20" s="102" t="s">
        <v>39</v>
      </c>
      <c r="B20" s="102"/>
      <c r="C20" s="95" t="s">
        <v>12</v>
      </c>
      <c r="D20" s="96"/>
      <c r="E20" s="32"/>
      <c r="F20" s="38"/>
      <c r="G20" s="39"/>
      <c r="H20" s="40"/>
      <c r="I20" s="41">
        <f>IF(I18&gt;=225000,150000,ROUNDDOWN(I18*2/3,0))</f>
        <v>150000</v>
      </c>
    </row>
    <row r="21" spans="1:9" ht="16.5" customHeight="1" x14ac:dyDescent="0.15">
      <c r="A21" s="102"/>
      <c r="B21" s="102"/>
      <c r="C21" s="95"/>
      <c r="D21" s="96"/>
      <c r="E21" s="36"/>
      <c r="F21" s="42"/>
      <c r="G21" s="43"/>
      <c r="H21" s="37" t="s">
        <v>11</v>
      </c>
      <c r="I21" s="44">
        <f>ROUNDDOWN(I20-I20/1.1,0)</f>
        <v>13636</v>
      </c>
    </row>
    <row r="22" spans="1:9" ht="18.75" customHeight="1" x14ac:dyDescent="0.15">
      <c r="A22" s="3" t="s">
        <v>0</v>
      </c>
      <c r="B22" s="3" t="s">
        <v>40</v>
      </c>
      <c r="C22" s="52"/>
      <c r="D22" s="52"/>
      <c r="E22" s="46"/>
      <c r="F22" s="46"/>
      <c r="G22" s="45"/>
      <c r="H22" s="46"/>
      <c r="I22" s="46"/>
    </row>
    <row r="23" spans="1:9" ht="16.5" customHeight="1" x14ac:dyDescent="0.15">
      <c r="A23" s="4"/>
      <c r="B23" s="5"/>
      <c r="C23" s="95" t="s">
        <v>2</v>
      </c>
      <c r="D23" s="95"/>
      <c r="E23" s="95" t="str">
        <f>+E8</f>
        <v>見　　積　　金　　額　（消費税込み） １０％</v>
      </c>
      <c r="F23" s="95"/>
      <c r="G23" s="95"/>
      <c r="H23" s="95"/>
      <c r="I23" s="95"/>
    </row>
    <row r="24" spans="1:9" ht="16.5" customHeight="1" x14ac:dyDescent="0.15">
      <c r="A24" s="6"/>
      <c r="B24" s="7"/>
      <c r="C24" s="95"/>
      <c r="D24" s="95"/>
      <c r="E24" s="70" t="s">
        <v>3</v>
      </c>
      <c r="F24" s="95" t="s">
        <v>4</v>
      </c>
      <c r="G24" s="96"/>
      <c r="H24" s="96" t="s">
        <v>17</v>
      </c>
      <c r="I24" s="97"/>
    </row>
    <row r="25" spans="1:9" ht="16.5" customHeight="1" x14ac:dyDescent="0.15">
      <c r="A25" s="125" t="s">
        <v>23</v>
      </c>
      <c r="B25" s="126"/>
      <c r="C25" s="105" t="s">
        <v>25</v>
      </c>
      <c r="D25" s="106"/>
      <c r="E25" s="75"/>
      <c r="F25" s="76">
        <f>SUM(F26:F27)</f>
        <v>7.5</v>
      </c>
      <c r="G25" s="47" t="s">
        <v>7</v>
      </c>
      <c r="H25" s="77"/>
      <c r="I25" s="78">
        <f>SUM(I26:I27)</f>
        <v>75000</v>
      </c>
    </row>
    <row r="26" spans="1:9" ht="16.5" customHeight="1" x14ac:dyDescent="0.15">
      <c r="A26" s="79"/>
      <c r="B26" s="80" t="s">
        <v>6</v>
      </c>
      <c r="C26" s="73"/>
      <c r="D26" s="74"/>
      <c r="E26" s="16">
        <v>10000</v>
      </c>
      <c r="F26" s="49">
        <v>7.5</v>
      </c>
      <c r="G26" s="17" t="s">
        <v>7</v>
      </c>
      <c r="H26" s="18"/>
      <c r="I26" s="19">
        <f>IF(E26="","",E26*F26)</f>
        <v>75000</v>
      </c>
    </row>
    <row r="27" spans="1:9" ht="16.5" customHeight="1" x14ac:dyDescent="0.15">
      <c r="A27" s="81"/>
      <c r="B27" s="82" t="s">
        <v>8</v>
      </c>
      <c r="C27" s="83"/>
      <c r="D27" s="84"/>
      <c r="E27" s="85"/>
      <c r="F27" s="86"/>
      <c r="G27" s="87" t="s">
        <v>7</v>
      </c>
      <c r="H27" s="88"/>
      <c r="I27" s="27" t="str">
        <f>IF(E27="","",E27*F27)</f>
        <v/>
      </c>
    </row>
    <row r="28" spans="1:9" ht="16.5" customHeight="1" x14ac:dyDescent="0.15">
      <c r="A28" s="103" t="s">
        <v>24</v>
      </c>
      <c r="B28" s="104"/>
      <c r="C28" s="105" t="s">
        <v>25</v>
      </c>
      <c r="D28" s="106"/>
      <c r="E28" s="89"/>
      <c r="F28" s="76">
        <f>SUM(F29:F30)</f>
        <v>7.5</v>
      </c>
      <c r="G28" s="47" t="s">
        <v>7</v>
      </c>
      <c r="H28" s="90"/>
      <c r="I28" s="78">
        <f>SUM(I29:I30)</f>
        <v>75000</v>
      </c>
    </row>
    <row r="29" spans="1:9" ht="16.5" customHeight="1" x14ac:dyDescent="0.15">
      <c r="A29" s="79"/>
      <c r="B29" s="80" t="s">
        <v>6</v>
      </c>
      <c r="C29" s="73"/>
      <c r="D29" s="74"/>
      <c r="E29" s="16">
        <v>10000</v>
      </c>
      <c r="F29" s="49">
        <v>7.5</v>
      </c>
      <c r="G29" s="17" t="s">
        <v>7</v>
      </c>
      <c r="H29" s="18"/>
      <c r="I29" s="19">
        <f>IF(E29="","",E29*F29)</f>
        <v>75000</v>
      </c>
    </row>
    <row r="30" spans="1:9" ht="16.5" customHeight="1" x14ac:dyDescent="0.15">
      <c r="A30" s="81"/>
      <c r="B30" s="82" t="s">
        <v>8</v>
      </c>
      <c r="C30" s="83"/>
      <c r="D30" s="84"/>
      <c r="E30" s="85"/>
      <c r="F30" s="86"/>
      <c r="G30" s="25" t="s">
        <v>7</v>
      </c>
      <c r="H30" s="26"/>
      <c r="I30" s="27" t="str">
        <f>IF(E30="","",E30*F30)</f>
        <v/>
      </c>
    </row>
    <row r="31" spans="1:9" ht="16.5" customHeight="1" x14ac:dyDescent="0.15">
      <c r="A31" s="102" t="s">
        <v>10</v>
      </c>
      <c r="B31" s="102"/>
      <c r="C31" s="28"/>
      <c r="D31" s="31"/>
      <c r="E31" s="32"/>
      <c r="F31" s="99">
        <f>+F28+F25</f>
        <v>15</v>
      </c>
      <c r="G31" s="100" t="s">
        <v>7</v>
      </c>
      <c r="H31" s="33"/>
      <c r="I31" s="19">
        <f>+I28+I25</f>
        <v>150000</v>
      </c>
    </row>
    <row r="32" spans="1:9" ht="16.5" customHeight="1" x14ac:dyDescent="0.15">
      <c r="A32" s="102"/>
      <c r="B32" s="102"/>
      <c r="C32" s="34"/>
      <c r="D32" s="35"/>
      <c r="E32" s="36"/>
      <c r="F32" s="99"/>
      <c r="G32" s="100"/>
      <c r="H32" s="37" t="s">
        <v>11</v>
      </c>
      <c r="I32" s="27">
        <f>ROUNDDOWN(I31-I31/1.1,0)</f>
        <v>13636</v>
      </c>
    </row>
    <row r="33" spans="1:9" ht="16.5" customHeight="1" x14ac:dyDescent="0.15">
      <c r="A33" s="94" t="s">
        <v>26</v>
      </c>
      <c r="B33" s="94"/>
      <c r="C33" s="95" t="s">
        <v>12</v>
      </c>
      <c r="D33" s="96"/>
      <c r="E33" s="32"/>
      <c r="F33" s="38"/>
      <c r="G33" s="39"/>
      <c r="H33" s="40"/>
      <c r="I33" s="41">
        <f>IF(I25&gt;=75000,50000,ROUNDDOWN(I25*2/3,0))+IF(I28&gt;=75000,50000,ROUNDDOWN(I28*2/3,0))</f>
        <v>100000</v>
      </c>
    </row>
    <row r="34" spans="1:9" ht="16.5" customHeight="1" x14ac:dyDescent="0.15">
      <c r="A34" s="94"/>
      <c r="B34" s="94"/>
      <c r="C34" s="95"/>
      <c r="D34" s="96"/>
      <c r="E34" s="36"/>
      <c r="F34" s="42"/>
      <c r="G34" s="43"/>
      <c r="H34" s="37" t="s">
        <v>11</v>
      </c>
      <c r="I34" s="44">
        <f>ROUNDDOWN(I33-I33/1.1,0)</f>
        <v>9090</v>
      </c>
    </row>
    <row r="35" spans="1:9" ht="16.5" customHeight="1" x14ac:dyDescent="0.15">
      <c r="A35" s="61" t="s">
        <v>0</v>
      </c>
      <c r="B35" s="61" t="s">
        <v>41</v>
      </c>
      <c r="C35" s="52"/>
      <c r="D35" s="52"/>
      <c r="E35" s="46"/>
      <c r="F35" s="46"/>
      <c r="G35" s="45"/>
      <c r="H35" s="46"/>
      <c r="I35" s="46"/>
    </row>
    <row r="36" spans="1:9" ht="16.5" customHeight="1" x14ac:dyDescent="0.15">
      <c r="A36" s="62"/>
      <c r="B36" s="63"/>
      <c r="C36" s="95" t="s">
        <v>2</v>
      </c>
      <c r="D36" s="95"/>
      <c r="E36" s="95" t="str">
        <f>+E23</f>
        <v>見　　積　　金　　額　（消費税込み） １０％</v>
      </c>
      <c r="F36" s="95"/>
      <c r="G36" s="95"/>
      <c r="H36" s="95"/>
      <c r="I36" s="95"/>
    </row>
    <row r="37" spans="1:9" ht="16.5" customHeight="1" x14ac:dyDescent="0.15">
      <c r="A37" s="91" t="s">
        <v>27</v>
      </c>
      <c r="B37" s="92"/>
      <c r="C37" s="95"/>
      <c r="D37" s="95"/>
      <c r="E37" s="70" t="s">
        <v>3</v>
      </c>
      <c r="F37" s="95" t="s">
        <v>4</v>
      </c>
      <c r="G37" s="96"/>
      <c r="H37" s="96" t="s">
        <v>17</v>
      </c>
      <c r="I37" s="97"/>
    </row>
    <row r="38" spans="1:9" ht="16.5" customHeight="1" x14ac:dyDescent="0.15">
      <c r="A38" s="64"/>
      <c r="B38" s="67" t="s">
        <v>6</v>
      </c>
      <c r="C38" s="65" t="s">
        <v>28</v>
      </c>
      <c r="D38" s="66"/>
      <c r="E38" s="16"/>
      <c r="F38" s="49"/>
      <c r="G38" s="17" t="s">
        <v>7</v>
      </c>
      <c r="H38" s="65"/>
      <c r="I38" s="19">
        <f>+E38*F38</f>
        <v>0</v>
      </c>
    </row>
    <row r="39" spans="1:9" ht="16.5" customHeight="1" x14ac:dyDescent="0.15">
      <c r="A39" s="98" t="s">
        <v>10</v>
      </c>
      <c r="B39" s="98"/>
      <c r="C39" s="28"/>
      <c r="D39" s="31"/>
      <c r="E39" s="32"/>
      <c r="F39" s="99">
        <f>+F38</f>
        <v>0</v>
      </c>
      <c r="G39" s="100" t="s">
        <v>7</v>
      </c>
      <c r="H39" s="33"/>
      <c r="I39" s="19">
        <f>+I38</f>
        <v>0</v>
      </c>
    </row>
    <row r="40" spans="1:9" ht="16.5" customHeight="1" x14ac:dyDescent="0.15">
      <c r="A40" s="98"/>
      <c r="B40" s="98"/>
      <c r="C40" s="34"/>
      <c r="D40" s="35"/>
      <c r="E40" s="36"/>
      <c r="F40" s="99"/>
      <c r="G40" s="100"/>
      <c r="H40" s="37" t="s">
        <v>11</v>
      </c>
      <c r="I40" s="27">
        <f>ROUNDDOWN(I39-I39/1.1,0)</f>
        <v>0</v>
      </c>
    </row>
    <row r="41" spans="1:9" ht="16.5" customHeight="1" x14ac:dyDescent="0.15">
      <c r="A41" s="101" t="s">
        <v>29</v>
      </c>
      <c r="B41" s="101"/>
      <c r="C41" s="95" t="s">
        <v>12</v>
      </c>
      <c r="D41" s="96"/>
      <c r="E41" s="32"/>
      <c r="F41" s="38"/>
      <c r="G41" s="39"/>
      <c r="H41" s="40"/>
      <c r="I41" s="41">
        <f>IF(I39&gt;=150000,100000,ROUNDDOWN(I39*2/3,0))</f>
        <v>0</v>
      </c>
    </row>
    <row r="42" spans="1:9" ht="16.5" customHeight="1" x14ac:dyDescent="0.15">
      <c r="A42" s="101"/>
      <c r="B42" s="101"/>
      <c r="C42" s="95"/>
      <c r="D42" s="96"/>
      <c r="E42" s="36"/>
      <c r="F42" s="42"/>
      <c r="G42" s="43"/>
      <c r="H42" s="37" t="s">
        <v>11</v>
      </c>
      <c r="I42" s="44">
        <f>ROUNDDOWN(I41-I41/1.1,0)</f>
        <v>0</v>
      </c>
    </row>
    <row r="43" spans="1:9" ht="16.5" customHeight="1" x14ac:dyDescent="0.15">
      <c r="E43" s="45"/>
      <c r="F43" s="45"/>
      <c r="G43" s="45"/>
      <c r="H43" s="68" t="s">
        <v>30</v>
      </c>
      <c r="I43" s="46">
        <f>SUM(I18+I31+I39)</f>
        <v>375000</v>
      </c>
    </row>
    <row r="44" spans="1:9" ht="13.5" customHeight="1" x14ac:dyDescent="0.15">
      <c r="A44" s="14" t="s">
        <v>13</v>
      </c>
      <c r="B44" s="1" t="s">
        <v>31</v>
      </c>
      <c r="E44" s="45"/>
      <c r="F44" s="45"/>
      <c r="G44" s="45"/>
      <c r="H44" s="68"/>
      <c r="I44" s="46"/>
    </row>
    <row r="45" spans="1:9" ht="13.5" customHeight="1" x14ac:dyDescent="0.15">
      <c r="B45" s="1" t="s">
        <v>32</v>
      </c>
      <c r="E45" s="45"/>
      <c r="F45" s="45"/>
      <c r="G45" s="45"/>
      <c r="H45" s="68"/>
      <c r="I45" s="46"/>
    </row>
    <row r="46" spans="1:9" ht="13.5" customHeight="1" x14ac:dyDescent="0.15">
      <c r="A46" s="14" t="s">
        <v>13</v>
      </c>
      <c r="B46" s="93" t="s">
        <v>33</v>
      </c>
      <c r="C46" s="93"/>
      <c r="D46" s="93"/>
      <c r="E46" s="93"/>
      <c r="F46" s="93"/>
      <c r="G46" s="93"/>
      <c r="H46" s="93"/>
      <c r="I46" s="93"/>
    </row>
    <row r="47" spans="1:9" ht="13.5" customHeight="1" x14ac:dyDescent="0.15">
      <c r="B47" s="93" t="s">
        <v>34</v>
      </c>
      <c r="C47" s="93"/>
      <c r="D47" s="93"/>
      <c r="E47" s="93"/>
      <c r="F47" s="93"/>
      <c r="G47" s="93"/>
      <c r="H47" s="93"/>
      <c r="I47" s="93"/>
    </row>
    <row r="48" spans="1:9" ht="13.5" customHeight="1" x14ac:dyDescent="0.15">
      <c r="B48" s="69" t="s">
        <v>38</v>
      </c>
      <c r="C48" s="69"/>
      <c r="D48" s="69"/>
      <c r="E48" s="69"/>
      <c r="F48" s="69"/>
      <c r="G48" s="69"/>
      <c r="H48" s="69"/>
      <c r="I48" s="69"/>
    </row>
    <row r="49" spans="1:9" ht="13.5" customHeight="1" x14ac:dyDescent="0.15">
      <c r="B49" s="69" t="s">
        <v>35</v>
      </c>
      <c r="C49" s="69"/>
      <c r="D49" s="69"/>
      <c r="E49" s="69"/>
      <c r="F49" s="69"/>
      <c r="G49" s="69"/>
      <c r="H49" s="69"/>
      <c r="I49" s="69"/>
    </row>
    <row r="50" spans="1:9" ht="13.5" customHeight="1" x14ac:dyDescent="0.15">
      <c r="A50" s="14" t="s">
        <v>13</v>
      </c>
      <c r="B50" s="93" t="s">
        <v>42</v>
      </c>
      <c r="C50" s="93"/>
      <c r="D50" s="93"/>
      <c r="E50" s="93"/>
      <c r="F50" s="93"/>
      <c r="G50" s="93"/>
      <c r="H50" s="93"/>
      <c r="I50" s="93"/>
    </row>
    <row r="51" spans="1:9" ht="17.25" customHeight="1" x14ac:dyDescent="0.15">
      <c r="A51" s="14" t="s">
        <v>13</v>
      </c>
      <c r="B51" s="93" t="s">
        <v>14</v>
      </c>
      <c r="C51" s="93"/>
      <c r="D51" s="93"/>
      <c r="E51" s="93"/>
      <c r="F51" s="93"/>
      <c r="G51" s="93"/>
      <c r="H51" s="93"/>
      <c r="I51" s="93"/>
    </row>
    <row r="52" spans="1:9" ht="17.25" customHeight="1" x14ac:dyDescent="0.15">
      <c r="A52" s="14" t="s">
        <v>13</v>
      </c>
      <c r="B52" s="93" t="s">
        <v>15</v>
      </c>
      <c r="C52" s="93"/>
      <c r="D52" s="93"/>
      <c r="E52" s="93"/>
      <c r="F52" s="93"/>
      <c r="G52" s="93"/>
      <c r="H52" s="93"/>
      <c r="I52" s="93"/>
    </row>
    <row r="53" spans="1:9" ht="17.25" customHeight="1" x14ac:dyDescent="0.15">
      <c r="B53" s="93" t="s">
        <v>16</v>
      </c>
      <c r="C53" s="93"/>
      <c r="D53" s="93"/>
      <c r="E53" s="93"/>
      <c r="F53" s="93"/>
      <c r="G53" s="93"/>
      <c r="H53" s="93"/>
      <c r="I53" s="93"/>
    </row>
  </sheetData>
  <mergeCells count="50">
    <mergeCell ref="B53:I53"/>
    <mergeCell ref="B46:I46"/>
    <mergeCell ref="B47:I47"/>
    <mergeCell ref="B50:I50"/>
    <mergeCell ref="B51:I51"/>
    <mergeCell ref="B52:I52"/>
    <mergeCell ref="A39:B40"/>
    <mergeCell ref="F39:F40"/>
    <mergeCell ref="G39:G40"/>
    <mergeCell ref="A41:B42"/>
    <mergeCell ref="C41:D42"/>
    <mergeCell ref="A33:B34"/>
    <mergeCell ref="C33:D34"/>
    <mergeCell ref="C36:D37"/>
    <mergeCell ref="E36:I36"/>
    <mergeCell ref="F37:G37"/>
    <mergeCell ref="H37:I37"/>
    <mergeCell ref="A37:B37"/>
    <mergeCell ref="A31:B32"/>
    <mergeCell ref="F31:F32"/>
    <mergeCell ref="G31:G32"/>
    <mergeCell ref="A25:B25"/>
    <mergeCell ref="A28:B28"/>
    <mergeCell ref="C25:D25"/>
    <mergeCell ref="C28:D28"/>
    <mergeCell ref="A20:B21"/>
    <mergeCell ref="C20:D21"/>
    <mergeCell ref="C23:D24"/>
    <mergeCell ref="E23:I23"/>
    <mergeCell ref="F24:G24"/>
    <mergeCell ref="H24:I24"/>
    <mergeCell ref="G18:G19"/>
    <mergeCell ref="A10:C10"/>
    <mergeCell ref="H10:I10"/>
    <mergeCell ref="C11:D11"/>
    <mergeCell ref="C12:D12"/>
    <mergeCell ref="C13:D13"/>
    <mergeCell ref="A14:C14"/>
    <mergeCell ref="H14:I14"/>
    <mergeCell ref="C15:D15"/>
    <mergeCell ref="C16:D16"/>
    <mergeCell ref="C17:D17"/>
    <mergeCell ref="A18:B19"/>
    <mergeCell ref="F18:F19"/>
    <mergeCell ref="B3:I3"/>
    <mergeCell ref="C5:F5"/>
    <mergeCell ref="C8:D9"/>
    <mergeCell ref="E8:I8"/>
    <mergeCell ref="F9:G9"/>
    <mergeCell ref="H9:I9"/>
  </mergeCells>
  <phoneticPr fontId="1"/>
  <printOptions horizontalCentered="1" verticalCentered="1"/>
  <pageMargins left="0.70866141732283472" right="0.51181102362204722" top="0.39370078740157483" bottom="0.15748031496062992" header="0.31496062992125984" footer="0.11811023622047245"/>
  <pageSetup paperSize="9" orientation="portrait" blackAndWhite="1" r:id="rId1"/>
  <headerFooter>
    <oddFooter xml:space="preserve">&amp;R&amp;9【早期】2022.4.1改訂&amp;11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業務別請求明細書 </vt:lpstr>
      <vt:lpstr> (記入例)</vt:lpstr>
      <vt:lpstr>' (記入例)'!Print_Area</vt:lpstr>
      <vt:lpstr>'業務別請求明細書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kaizen1</cp:lastModifiedBy>
  <cp:lastPrinted>2023-04-10T02:36:53Z</cp:lastPrinted>
  <dcterms:created xsi:type="dcterms:W3CDTF">2017-06-19T06:51:47Z</dcterms:created>
  <dcterms:modified xsi:type="dcterms:W3CDTF">2023-04-10T02:39:19Z</dcterms:modified>
</cp:coreProperties>
</file>