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4925" windowHeight="7440" activeTab="1"/>
  </bookViews>
  <sheets>
    <sheet name="業務別請求明細書" sheetId="3" r:id="rId1"/>
    <sheet name="記入例" sheetId="4" r:id="rId2"/>
  </sheets>
  <definedNames>
    <definedName name="_xlnm.Print_Area" localSheetId="0">業務別請求明細書!$A$1:$I$63</definedName>
  </definedNames>
  <calcPr calcId="162913"/>
</workbook>
</file>

<file path=xl/calcChain.xml><?xml version="1.0" encoding="utf-8"?>
<calcChain xmlns="http://schemas.openxmlformats.org/spreadsheetml/2006/main">
  <c r="I46" i="4" l="1"/>
  <c r="I46" i="3" l="1"/>
  <c r="F35" i="4" l="1"/>
  <c r="F31" i="4"/>
  <c r="F47" i="4"/>
  <c r="I47" i="4"/>
  <c r="I49" i="4" s="1"/>
  <c r="I50" i="4" l="1"/>
  <c r="I48" i="4"/>
  <c r="I47" i="3"/>
  <c r="I49" i="3" s="1"/>
  <c r="F47" i="3"/>
  <c r="I50" i="3" l="1"/>
  <c r="I48" i="3"/>
  <c r="F35" i="3"/>
  <c r="F31" i="3"/>
  <c r="F39" i="3" l="1"/>
  <c r="I9" i="4" l="1"/>
  <c r="F39" i="4"/>
  <c r="I38" i="4"/>
  <c r="I37" i="4"/>
  <c r="I36" i="4"/>
  <c r="I34" i="4"/>
  <c r="I33" i="4"/>
  <c r="I32" i="4"/>
  <c r="I23" i="4"/>
  <c r="I22" i="4"/>
  <c r="I21" i="4"/>
  <c r="F20" i="4"/>
  <c r="I19" i="4"/>
  <c r="I18" i="4"/>
  <c r="I17" i="4"/>
  <c r="F16" i="4"/>
  <c r="I15" i="4"/>
  <c r="I14" i="4"/>
  <c r="I13" i="4"/>
  <c r="F12" i="4"/>
  <c r="I11" i="4"/>
  <c r="I10" i="4"/>
  <c r="F8" i="4"/>
  <c r="H16" i="4" l="1"/>
  <c r="H12" i="4"/>
  <c r="H8" i="4"/>
  <c r="H20" i="4"/>
  <c r="F24" i="4"/>
  <c r="H35" i="4"/>
  <c r="H31" i="4"/>
  <c r="I38" i="3"/>
  <c r="I37" i="3"/>
  <c r="I36" i="3"/>
  <c r="I34" i="3"/>
  <c r="I33" i="3"/>
  <c r="I32" i="3"/>
  <c r="I23" i="3"/>
  <c r="I22" i="3"/>
  <c r="I21" i="3"/>
  <c r="F20" i="3"/>
  <c r="I19" i="3"/>
  <c r="I18" i="3"/>
  <c r="I17" i="3"/>
  <c r="F16" i="3"/>
  <c r="I15" i="3"/>
  <c r="I14" i="3"/>
  <c r="I13" i="3"/>
  <c r="F12" i="3"/>
  <c r="I11" i="3"/>
  <c r="I10" i="3"/>
  <c r="I9" i="3"/>
  <c r="F8" i="3"/>
  <c r="I24" i="4" l="1"/>
  <c r="I26" i="4" s="1"/>
  <c r="H35" i="3"/>
  <c r="F24" i="3"/>
  <c r="H16" i="3"/>
  <c r="H8" i="3"/>
  <c r="H31" i="3"/>
  <c r="H12" i="3"/>
  <c r="I39" i="4"/>
  <c r="I41" i="4" s="1"/>
  <c r="H20" i="3"/>
  <c r="I25" i="4" l="1"/>
  <c r="I51" i="4"/>
  <c r="I40" i="4"/>
  <c r="I42" i="4"/>
  <c r="I27" i="4"/>
  <c r="I39" i="3"/>
  <c r="I41" i="3" s="1"/>
  <c r="I24" i="3"/>
  <c r="I26" i="3" s="1"/>
  <c r="I40" i="3" l="1"/>
  <c r="I42" i="3"/>
  <c r="I27" i="3"/>
  <c r="I51" i="3"/>
  <c r="I25" i="3"/>
</calcChain>
</file>

<file path=xl/sharedStrings.xml><?xml version="1.0" encoding="utf-8"?>
<sst xmlns="http://schemas.openxmlformats.org/spreadsheetml/2006/main" count="246" uniqueCount="59">
  <si>
    <t>○</t>
    <phoneticPr fontId="7"/>
  </si>
  <si>
    <t>業　　　務　　　内　　　容</t>
    <rPh sb="0" eb="1">
      <t>ギョウ</t>
    </rPh>
    <rPh sb="4" eb="5">
      <t>ツトム</t>
    </rPh>
    <rPh sb="8" eb="9">
      <t>ナイ</t>
    </rPh>
    <rPh sb="12" eb="13">
      <t>カタチ</t>
    </rPh>
    <phoneticPr fontId="7"/>
  </si>
  <si>
    <t>単　価</t>
    <rPh sb="0" eb="1">
      <t>タン</t>
    </rPh>
    <rPh sb="2" eb="3">
      <t>アタイ</t>
    </rPh>
    <phoneticPr fontId="7"/>
  </si>
  <si>
    <t>作業時間</t>
    <rPh sb="0" eb="1">
      <t>サク</t>
    </rPh>
    <rPh sb="1" eb="2">
      <t>ギョウ</t>
    </rPh>
    <rPh sb="2" eb="3">
      <t>トキ</t>
    </rPh>
    <rPh sb="3" eb="4">
      <t>アイダ</t>
    </rPh>
    <phoneticPr fontId="7"/>
  </si>
  <si>
    <t>統括責任者</t>
    <rPh sb="0" eb="2">
      <t>トウカツ</t>
    </rPh>
    <rPh sb="2" eb="5">
      <t>セキニンシャ</t>
    </rPh>
    <phoneticPr fontId="7"/>
  </si>
  <si>
    <t>代表者と面談</t>
    <rPh sb="0" eb="3">
      <t>ダイヒョウシャ</t>
    </rPh>
    <rPh sb="4" eb="6">
      <t>メンダン</t>
    </rPh>
    <phoneticPr fontId="12"/>
  </si>
  <si>
    <t>時間</t>
    <rPh sb="0" eb="2">
      <t>ジカン</t>
    </rPh>
    <phoneticPr fontId="7"/>
  </si>
  <si>
    <t>補助者</t>
    <rPh sb="0" eb="3">
      <t>ホジョシャ</t>
    </rPh>
    <phoneticPr fontId="7"/>
  </si>
  <si>
    <t>その他</t>
    <rPh sb="2" eb="3">
      <t>タ</t>
    </rPh>
    <phoneticPr fontId="7"/>
  </si>
  <si>
    <t>作成実務</t>
    <rPh sb="0" eb="2">
      <t>サクセイ</t>
    </rPh>
    <rPh sb="2" eb="4">
      <t>ジツム</t>
    </rPh>
    <phoneticPr fontId="12"/>
  </si>
  <si>
    <t>作成補助</t>
    <rPh sb="0" eb="2">
      <t>サクセイ</t>
    </rPh>
    <rPh sb="2" eb="4">
      <t>ホジョ</t>
    </rPh>
    <phoneticPr fontId="12"/>
  </si>
  <si>
    <t>費用総額</t>
    <rPh sb="0" eb="2">
      <t>ヒヨウ</t>
    </rPh>
    <rPh sb="2" eb="4">
      <t>ソウガク</t>
    </rPh>
    <phoneticPr fontId="7"/>
  </si>
  <si>
    <t>（内消費税）</t>
    <rPh sb="1" eb="2">
      <t>ウチ</t>
    </rPh>
    <rPh sb="2" eb="5">
      <t>ショウヒゼイ</t>
    </rPh>
    <phoneticPr fontId="7"/>
  </si>
  <si>
    <t>見積費用の2/3</t>
    <rPh sb="0" eb="2">
      <t>ミツモリ</t>
    </rPh>
    <rPh sb="2" eb="4">
      <t>ヒヨウ</t>
    </rPh>
    <phoneticPr fontId="7"/>
  </si>
  <si>
    <t>○</t>
    <phoneticPr fontId="7"/>
  </si>
  <si>
    <t>作成準備、代表者との面談</t>
    <rPh sb="0" eb="2">
      <t>サクセイ</t>
    </rPh>
    <rPh sb="2" eb="4">
      <t>ジュンビ</t>
    </rPh>
    <rPh sb="5" eb="8">
      <t>ダイヒョウシャ</t>
    </rPh>
    <rPh sb="10" eb="12">
      <t>メンダン</t>
    </rPh>
    <phoneticPr fontId="12"/>
  </si>
  <si>
    <t>作成準備、代表者との面談</t>
    <phoneticPr fontId="12"/>
  </si>
  <si>
    <t>※</t>
    <phoneticPr fontId="7"/>
  </si>
  <si>
    <t>2/3費用等は円未満切捨てとなります。</t>
    <rPh sb="3" eb="6">
      <t>ヒヨウトウ</t>
    </rPh>
    <rPh sb="7" eb="8">
      <t>エン</t>
    </rPh>
    <rPh sb="8" eb="10">
      <t>ミマン</t>
    </rPh>
    <rPh sb="10" eb="12">
      <t>キリス</t>
    </rPh>
    <phoneticPr fontId="7"/>
  </si>
  <si>
    <t>単価と作業時間を入力していただければ自動計算します。しかし、計算式が壊れている場合もあります</t>
    <rPh sb="0" eb="2">
      <t>タンカ</t>
    </rPh>
    <rPh sb="3" eb="5">
      <t>サギョウ</t>
    </rPh>
    <rPh sb="5" eb="7">
      <t>ジカン</t>
    </rPh>
    <rPh sb="8" eb="10">
      <t>ニュウリョク</t>
    </rPh>
    <rPh sb="18" eb="20">
      <t>ジドウ</t>
    </rPh>
    <rPh sb="20" eb="22">
      <t>ケイサン</t>
    </rPh>
    <rPh sb="30" eb="32">
      <t>ケイサン</t>
    </rPh>
    <rPh sb="32" eb="33">
      <t>シキ</t>
    </rPh>
    <rPh sb="34" eb="35">
      <t>コワ</t>
    </rPh>
    <rPh sb="39" eb="41">
      <t>バアイ</t>
    </rPh>
    <phoneticPr fontId="7"/>
  </si>
  <si>
    <t>計画作成</t>
    <rPh sb="0" eb="2">
      <t>ケイカク</t>
    </rPh>
    <rPh sb="2" eb="4">
      <t>サクセイ</t>
    </rPh>
    <phoneticPr fontId="7"/>
  </si>
  <si>
    <t>合計金額</t>
    <rPh sb="0" eb="2">
      <t>ゴウケイ</t>
    </rPh>
    <rPh sb="2" eb="4">
      <t>キンガク</t>
    </rPh>
    <phoneticPr fontId="7"/>
  </si>
  <si>
    <t>時間</t>
    <rPh sb="0" eb="2">
      <t>ジカン</t>
    </rPh>
    <phoneticPr fontId="5"/>
  </si>
  <si>
    <t>金融機関への説明補助</t>
    <rPh sb="0" eb="2">
      <t>キンユウ</t>
    </rPh>
    <rPh sb="2" eb="4">
      <t>キカン</t>
    </rPh>
    <rPh sb="6" eb="8">
      <t>セツメイ</t>
    </rPh>
    <rPh sb="8" eb="10">
      <t>ホジョ</t>
    </rPh>
    <phoneticPr fontId="5"/>
  </si>
  <si>
    <t>打ち合わせ（社内での打ち合わせ等）</t>
    <rPh sb="0" eb="1">
      <t>ウ</t>
    </rPh>
    <rPh sb="2" eb="3">
      <t>ア</t>
    </rPh>
    <rPh sb="6" eb="8">
      <t>シャナイ</t>
    </rPh>
    <rPh sb="10" eb="11">
      <t>ウ</t>
    </rPh>
    <rPh sb="12" eb="13">
      <t>ア</t>
    </rPh>
    <rPh sb="15" eb="16">
      <t>トウ</t>
    </rPh>
    <phoneticPr fontId="7"/>
  </si>
  <si>
    <t>債権者会議（金融機関への計画内容の説明等）</t>
    <rPh sb="0" eb="3">
      <t>サイケンシャ</t>
    </rPh>
    <rPh sb="3" eb="5">
      <t>カイギ</t>
    </rPh>
    <rPh sb="6" eb="8">
      <t>キンユウ</t>
    </rPh>
    <rPh sb="8" eb="10">
      <t>キカン</t>
    </rPh>
    <rPh sb="12" eb="14">
      <t>ケイカク</t>
    </rPh>
    <rPh sb="14" eb="16">
      <t>ナイヨウ</t>
    </rPh>
    <rPh sb="17" eb="19">
      <t>セツメイ</t>
    </rPh>
    <rPh sb="19" eb="20">
      <t>トウ</t>
    </rPh>
    <phoneticPr fontId="7"/>
  </si>
  <si>
    <t>ヒアリング（事業者の代表者、部店長、担当者等）</t>
    <rPh sb="6" eb="9">
      <t>ジギョウシャ</t>
    </rPh>
    <rPh sb="10" eb="13">
      <t>ダイヒョウシャ</t>
    </rPh>
    <rPh sb="14" eb="15">
      <t>ブ</t>
    </rPh>
    <rPh sb="15" eb="17">
      <t>テンチョウ</t>
    </rPh>
    <rPh sb="18" eb="21">
      <t>タントウシャ</t>
    </rPh>
    <rPh sb="21" eb="22">
      <t>トウ</t>
    </rPh>
    <phoneticPr fontId="5"/>
  </si>
  <si>
    <t>3年間実施</t>
    <rPh sb="1" eb="3">
      <t>ネンカン</t>
    </rPh>
    <rPh sb="3" eb="5">
      <t>ジッシ</t>
    </rPh>
    <phoneticPr fontId="5"/>
  </si>
  <si>
    <t>経営改善計画策定支援</t>
    <rPh sb="0" eb="10">
      <t>ケイエイカイゼンケイカクサクテイシエン</t>
    </rPh>
    <phoneticPr fontId="7"/>
  </si>
  <si>
    <t>見　　積　　金　　額　（消費税10%込み）</t>
    <rPh sb="0" eb="1">
      <t>ケン</t>
    </rPh>
    <rPh sb="3" eb="4">
      <t>セキ</t>
    </rPh>
    <rPh sb="6" eb="7">
      <t>キン</t>
    </rPh>
    <rPh sb="9" eb="10">
      <t>ガク</t>
    </rPh>
    <rPh sb="12" eb="14">
      <t>ショウヒ</t>
    </rPh>
    <phoneticPr fontId="7"/>
  </si>
  <si>
    <t>参考費用総額</t>
    <rPh sb="0" eb="2">
      <t>サンコウ</t>
    </rPh>
    <rPh sb="2" eb="4">
      <t>ヒヨウ</t>
    </rPh>
    <rPh sb="4" eb="6">
      <t>ソウガク</t>
    </rPh>
    <phoneticPr fontId="5"/>
  </si>
  <si>
    <t>事前準備</t>
    <rPh sb="0" eb="2">
      <t>ジゼン</t>
    </rPh>
    <rPh sb="2" eb="4">
      <t>ジュンビ</t>
    </rPh>
    <phoneticPr fontId="7"/>
  </si>
  <si>
    <t>伴走支援会議</t>
    <rPh sb="0" eb="4">
      <t>バンソウシエン</t>
    </rPh>
    <rPh sb="4" eb="6">
      <t>カイギ</t>
    </rPh>
    <phoneticPr fontId="7"/>
  </si>
  <si>
    <t>伴走支援費用
支払申請金額（予定）</t>
    <rPh sb="0" eb="4">
      <t>バンソウシエン</t>
    </rPh>
    <rPh sb="4" eb="6">
      <t>ヒヨウ</t>
    </rPh>
    <rPh sb="7" eb="9">
      <t>シハライ</t>
    </rPh>
    <rPh sb="9" eb="11">
      <t>シンセイ</t>
    </rPh>
    <rPh sb="11" eb="13">
      <t>キンガク</t>
    </rPh>
    <rPh sb="14" eb="16">
      <t>ヨテイ</t>
    </rPh>
    <phoneticPr fontId="7"/>
  </si>
  <si>
    <t>金融機関交渉</t>
    <rPh sb="0" eb="4">
      <t>キンユウキカン</t>
    </rPh>
    <rPh sb="4" eb="6">
      <t>コウショウ</t>
    </rPh>
    <phoneticPr fontId="7"/>
  </si>
  <si>
    <t>時間×　円</t>
    <rPh sb="0" eb="2">
      <t>ジカン</t>
    </rPh>
    <rPh sb="4" eb="5">
      <t>エン</t>
    </rPh>
    <phoneticPr fontId="5"/>
  </si>
  <si>
    <t>金融機関交渉費用
支払申請金額（予定）</t>
    <rPh sb="0" eb="6">
      <t>キンユウキカンコウショウ</t>
    </rPh>
    <rPh sb="6" eb="8">
      <t>ヒヨウ</t>
    </rPh>
    <rPh sb="9" eb="11">
      <t>シハライ</t>
    </rPh>
    <rPh sb="11" eb="13">
      <t>シンセイ</t>
    </rPh>
    <rPh sb="13" eb="15">
      <t>キンガク</t>
    </rPh>
    <rPh sb="16" eb="18">
      <t>ヨテイ</t>
    </rPh>
    <phoneticPr fontId="7"/>
  </si>
  <si>
    <t>実施された経営改善計画策定支援内容は、中小企業診断士協会が確認手続きを行った後、経営改善</t>
    <rPh sb="0" eb="2">
      <t>ジッシ</t>
    </rPh>
    <rPh sb="5" eb="7">
      <t>ケイエイ</t>
    </rPh>
    <rPh sb="7" eb="9">
      <t>カイゼン</t>
    </rPh>
    <rPh sb="9" eb="11">
      <t>ケイカク</t>
    </rPh>
    <rPh sb="11" eb="13">
      <t>サクテイ</t>
    </rPh>
    <rPh sb="13" eb="15">
      <t>シエン</t>
    </rPh>
    <rPh sb="15" eb="17">
      <t>ナイヨウ</t>
    </rPh>
    <rPh sb="19" eb="28">
      <t>チュウショウキギョウシンダンシキョウカイ</t>
    </rPh>
    <rPh sb="29" eb="31">
      <t>カクニン</t>
    </rPh>
    <rPh sb="31" eb="33">
      <t>テツヅ</t>
    </rPh>
    <rPh sb="35" eb="36">
      <t>オコナ</t>
    </rPh>
    <rPh sb="38" eb="39">
      <t>アト</t>
    </rPh>
    <phoneticPr fontId="7"/>
  </si>
  <si>
    <t>計画策定支援に伴い生じた費用（伴走支援費用を含む）の2/3（上限は、計画策定に係る費用の総額</t>
    <rPh sb="7" eb="8">
      <t>トモナ</t>
    </rPh>
    <rPh sb="9" eb="10">
      <t>ショウ</t>
    </rPh>
    <rPh sb="12" eb="14">
      <t>ヒヨウ</t>
    </rPh>
    <rPh sb="15" eb="19">
      <t>バンソウシエン</t>
    </rPh>
    <rPh sb="19" eb="21">
      <t>ヒヨウ</t>
    </rPh>
    <rPh sb="22" eb="23">
      <t>フク</t>
    </rPh>
    <rPh sb="30" eb="32">
      <t>ジョウゲン</t>
    </rPh>
    <rPh sb="34" eb="38">
      <t>ケイカクサクテイ</t>
    </rPh>
    <rPh sb="39" eb="40">
      <t>カカ</t>
    </rPh>
    <rPh sb="41" eb="43">
      <t>ヒヨウ</t>
    </rPh>
    <rPh sb="44" eb="46">
      <t>ソウガク</t>
    </rPh>
    <phoneticPr fontId="7"/>
  </si>
  <si>
    <t>２００万円、伴走支援に係る費用の総額１００万円、金融機関交渉に係る費用の総額１０万円。）を負担</t>
    <rPh sb="3" eb="5">
      <t>マンエン</t>
    </rPh>
    <rPh sb="6" eb="10">
      <t>バンソウシエン</t>
    </rPh>
    <rPh sb="11" eb="12">
      <t>カカ</t>
    </rPh>
    <rPh sb="13" eb="15">
      <t>ヒヨウ</t>
    </rPh>
    <rPh sb="16" eb="18">
      <t>ソウガク</t>
    </rPh>
    <rPh sb="21" eb="23">
      <t>マンエン</t>
    </rPh>
    <rPh sb="24" eb="30">
      <t>キンユウキカンコウショウ</t>
    </rPh>
    <rPh sb="31" eb="32">
      <t>カカ</t>
    </rPh>
    <rPh sb="33" eb="35">
      <t>ヒヨウ</t>
    </rPh>
    <rPh sb="36" eb="38">
      <t>ソウガク</t>
    </rPh>
    <rPh sb="40" eb="42">
      <t>マンエン</t>
    </rPh>
    <rPh sb="45" eb="47">
      <t>フタン</t>
    </rPh>
    <phoneticPr fontId="5"/>
  </si>
  <si>
    <t>します。</t>
    <phoneticPr fontId="5"/>
  </si>
  <si>
    <t>計画策定支援における支払申請金額の1/2は、計画策定費用支払申請時に留保され、その額を初回</t>
    <rPh sb="0" eb="6">
      <t>ケイカクサクテイシエン</t>
    </rPh>
    <rPh sb="10" eb="16">
      <t>シハライシンセイキンガク</t>
    </rPh>
    <rPh sb="22" eb="28">
      <t>ケイカクサクテイヒヨウ</t>
    </rPh>
    <rPh sb="28" eb="32">
      <t>シハライシンセイ</t>
    </rPh>
    <rPh sb="32" eb="33">
      <t>ジ</t>
    </rPh>
    <rPh sb="34" eb="36">
      <t>リュウホ</t>
    </rPh>
    <rPh sb="41" eb="42">
      <t>ガク</t>
    </rPh>
    <rPh sb="43" eb="45">
      <t>ショカイ</t>
    </rPh>
    <phoneticPr fontId="5"/>
  </si>
  <si>
    <t>の伴走支援費用支払い決定と合わせ支払うものとします。</t>
    <rPh sb="1" eb="7">
      <t>バンソウシエンヒヨウ</t>
    </rPh>
    <rPh sb="7" eb="9">
      <t>シハラ</t>
    </rPh>
    <rPh sb="10" eb="12">
      <t>ケッテイ</t>
    </rPh>
    <rPh sb="13" eb="14">
      <t>ア</t>
    </rPh>
    <rPh sb="16" eb="18">
      <t>シハラ</t>
    </rPh>
    <phoneticPr fontId="5"/>
  </si>
  <si>
    <t>経営改善計画策定支援に係る費用の企業規模の基準を超える場合などは必要に応じて、中小企業</t>
    <rPh sb="11" eb="12">
      <t>カカ</t>
    </rPh>
    <rPh sb="13" eb="15">
      <t>ヒヨウ</t>
    </rPh>
    <rPh sb="16" eb="20">
      <t>キギョウキボ</t>
    </rPh>
    <rPh sb="21" eb="23">
      <t>キジュン</t>
    </rPh>
    <rPh sb="24" eb="25">
      <t>コ</t>
    </rPh>
    <rPh sb="27" eb="29">
      <t>バアイ</t>
    </rPh>
    <rPh sb="32" eb="34">
      <t>ヒツヨウ</t>
    </rPh>
    <rPh sb="35" eb="36">
      <t>オウ</t>
    </rPh>
    <rPh sb="39" eb="41">
      <t>チュウショウ</t>
    </rPh>
    <rPh sb="41" eb="43">
      <t>キギョウ</t>
    </rPh>
    <phoneticPr fontId="5"/>
  </si>
  <si>
    <t>基盤整備機構　（中小企業活性化全国本部）が確認手続きを行います。</t>
    <rPh sb="0" eb="2">
      <t>キバン</t>
    </rPh>
    <rPh sb="2" eb="6">
      <t>セイビキコウ</t>
    </rPh>
    <rPh sb="8" eb="10">
      <t>チュウショウ</t>
    </rPh>
    <rPh sb="10" eb="12">
      <t>キギョウ</t>
    </rPh>
    <rPh sb="12" eb="15">
      <t>カッセイカ</t>
    </rPh>
    <rPh sb="15" eb="17">
      <t>ゼンコク</t>
    </rPh>
    <rPh sb="17" eb="19">
      <t>ホンブ</t>
    </rPh>
    <rPh sb="21" eb="23">
      <t>カクニン</t>
    </rPh>
    <rPh sb="23" eb="25">
      <t>テツヅ</t>
    </rPh>
    <rPh sb="27" eb="28">
      <t>オコナ</t>
    </rPh>
    <phoneticPr fontId="5"/>
  </si>
  <si>
    <r>
      <t>ので、提出前に</t>
    </r>
    <r>
      <rPr>
        <b/>
        <sz val="11"/>
        <color indexed="8"/>
        <rFont val="ＭＳ Ｐゴシック"/>
        <family val="3"/>
        <charset val="128"/>
      </rPr>
      <t>チェック</t>
    </r>
    <r>
      <rPr>
        <sz val="11"/>
        <color theme="1"/>
        <rFont val="ＭＳ Ｐゴシック"/>
        <family val="2"/>
        <scheme val="minor"/>
      </rPr>
      <t>して下さい。</t>
    </r>
    <rPh sb="3" eb="5">
      <t>テイシュツ</t>
    </rPh>
    <rPh sb="5" eb="6">
      <t>マエ</t>
    </rPh>
    <rPh sb="13" eb="14">
      <t>クダ</t>
    </rPh>
    <phoneticPr fontId="7"/>
  </si>
  <si>
    <t>実施された経営改善計画策定支援内容は、中小企業活性化協議会が確認手続きを行った後、経営</t>
    <rPh sb="0" eb="2">
      <t>ジッシ</t>
    </rPh>
    <rPh sb="5" eb="7">
      <t>ケイエイ</t>
    </rPh>
    <rPh sb="7" eb="9">
      <t>カイゼン</t>
    </rPh>
    <rPh sb="9" eb="11">
      <t>ケイカク</t>
    </rPh>
    <rPh sb="11" eb="13">
      <t>サクテイ</t>
    </rPh>
    <rPh sb="13" eb="15">
      <t>シエン</t>
    </rPh>
    <rPh sb="15" eb="17">
      <t>ナイヨウ</t>
    </rPh>
    <rPh sb="19" eb="21">
      <t>チュウショウ</t>
    </rPh>
    <rPh sb="21" eb="23">
      <t>キギョウ</t>
    </rPh>
    <rPh sb="23" eb="25">
      <t>カッセイ</t>
    </rPh>
    <rPh sb="25" eb="26">
      <t>カ</t>
    </rPh>
    <rPh sb="26" eb="29">
      <t>キョウギカイ</t>
    </rPh>
    <rPh sb="30" eb="32">
      <t>カクニン</t>
    </rPh>
    <rPh sb="32" eb="34">
      <t>テツヅ</t>
    </rPh>
    <rPh sb="36" eb="37">
      <t>オコナ</t>
    </rPh>
    <rPh sb="39" eb="40">
      <t>アト</t>
    </rPh>
    <phoneticPr fontId="7"/>
  </si>
  <si>
    <t>改善計画策定支援に伴い生じた費用（伴走支援費用を含む）の2/3（上限は、計画策定に係る費用の</t>
    <rPh sb="0" eb="2">
      <t>カイゼン</t>
    </rPh>
    <rPh sb="9" eb="10">
      <t>トモナ</t>
    </rPh>
    <rPh sb="11" eb="12">
      <t>ショウ</t>
    </rPh>
    <rPh sb="14" eb="16">
      <t>ヒヨウ</t>
    </rPh>
    <rPh sb="17" eb="21">
      <t>バンソウシエン</t>
    </rPh>
    <rPh sb="21" eb="23">
      <t>ヒヨウ</t>
    </rPh>
    <rPh sb="24" eb="25">
      <t>フク</t>
    </rPh>
    <rPh sb="32" eb="34">
      <t>ジョウゲン</t>
    </rPh>
    <rPh sb="36" eb="40">
      <t>ケイカクサクテイ</t>
    </rPh>
    <rPh sb="41" eb="42">
      <t>カカ</t>
    </rPh>
    <rPh sb="43" eb="45">
      <t>ヒヨウ</t>
    </rPh>
    <phoneticPr fontId="7"/>
  </si>
  <si>
    <t>総額２００万円、伴走支援に係る費用の総額１００万円、金融機関交渉に係る費用の総額１０万円。）</t>
    <rPh sb="0" eb="2">
      <t>ソウガク</t>
    </rPh>
    <rPh sb="5" eb="7">
      <t>マンエン</t>
    </rPh>
    <rPh sb="8" eb="12">
      <t>バンソウシエン</t>
    </rPh>
    <rPh sb="13" eb="14">
      <t>カカ</t>
    </rPh>
    <rPh sb="15" eb="17">
      <t>ヒヨウ</t>
    </rPh>
    <rPh sb="18" eb="20">
      <t>ソウガク</t>
    </rPh>
    <rPh sb="23" eb="25">
      <t>マンエン</t>
    </rPh>
    <rPh sb="26" eb="32">
      <t>キンユウキカンコウショウ</t>
    </rPh>
    <rPh sb="33" eb="34">
      <t>カカ</t>
    </rPh>
    <rPh sb="35" eb="37">
      <t>ヒヨウ</t>
    </rPh>
    <rPh sb="38" eb="40">
      <t>ソウガク</t>
    </rPh>
    <rPh sb="42" eb="44">
      <t>マンエン</t>
    </rPh>
    <phoneticPr fontId="5"/>
  </si>
  <si>
    <t>を負担します。</t>
    <rPh sb="1" eb="3">
      <t>フタン</t>
    </rPh>
    <phoneticPr fontId="5"/>
  </si>
  <si>
    <t>業務別請求明細書</t>
    <rPh sb="0" eb="2">
      <t>ギョウム</t>
    </rPh>
    <rPh sb="2" eb="3">
      <t>ベツ</t>
    </rPh>
    <rPh sb="3" eb="5">
      <t>セイキュウ</t>
    </rPh>
    <rPh sb="5" eb="7">
      <t>メイサイ</t>
    </rPh>
    <rPh sb="7" eb="8">
      <t>ショ</t>
    </rPh>
    <phoneticPr fontId="7"/>
  </si>
  <si>
    <t>別紙２-３</t>
    <rPh sb="0" eb="2">
      <t>ベッシ</t>
    </rPh>
    <phoneticPr fontId="7"/>
  </si>
  <si>
    <t>伴走支援</t>
    <rPh sb="0" eb="4">
      <t>バンソウシエン</t>
    </rPh>
    <phoneticPr fontId="5"/>
  </si>
  <si>
    <t>年〇回（〇カ月ごと）×〇時間×</t>
    <rPh sb="0" eb="1">
      <t>ネン</t>
    </rPh>
    <rPh sb="2" eb="3">
      <t>カイ</t>
    </rPh>
    <rPh sb="6" eb="7">
      <t>ゲツ</t>
    </rPh>
    <rPh sb="12" eb="14">
      <t>ジカン</t>
    </rPh>
    <phoneticPr fontId="5"/>
  </si>
  <si>
    <r>
      <t>年</t>
    </r>
    <r>
      <rPr>
        <sz val="11"/>
        <color rgb="FFFF0000"/>
        <rFont val="ＭＳ Ｐゴシック"/>
        <family val="3"/>
        <charset val="128"/>
        <scheme val="minor"/>
      </rPr>
      <t>2</t>
    </r>
    <r>
      <rPr>
        <sz val="11"/>
        <rFont val="ＭＳ Ｐゴシック"/>
        <family val="3"/>
        <charset val="128"/>
        <scheme val="minor"/>
      </rPr>
      <t>回（</t>
    </r>
    <r>
      <rPr>
        <sz val="11"/>
        <color rgb="FFFF0000"/>
        <rFont val="ＭＳ Ｐゴシック"/>
        <family val="3"/>
        <charset val="128"/>
        <scheme val="minor"/>
      </rPr>
      <t>6</t>
    </r>
    <r>
      <rPr>
        <sz val="11"/>
        <color theme="1"/>
        <rFont val="ＭＳ Ｐゴシック"/>
        <family val="3"/>
        <charset val="128"/>
        <scheme val="minor"/>
      </rPr>
      <t>カ月</t>
    </r>
    <r>
      <rPr>
        <sz val="11"/>
        <rFont val="ＭＳ Ｐゴシック"/>
        <family val="3"/>
        <charset val="128"/>
        <scheme val="minor"/>
      </rPr>
      <t>ごと）×</t>
    </r>
    <r>
      <rPr>
        <sz val="11"/>
        <color rgb="FFFF0000"/>
        <rFont val="ＭＳ Ｐゴシック"/>
        <family val="3"/>
        <charset val="128"/>
        <scheme val="minor"/>
      </rPr>
      <t>1</t>
    </r>
    <r>
      <rPr>
        <sz val="11"/>
        <rFont val="ＭＳ Ｐゴシック"/>
        <family val="3"/>
        <charset val="128"/>
        <scheme val="minor"/>
      </rPr>
      <t>時間×</t>
    </r>
    <rPh sb="0" eb="1">
      <t>ネン</t>
    </rPh>
    <rPh sb="2" eb="3">
      <t>カイ</t>
    </rPh>
    <rPh sb="6" eb="7">
      <t>ゲツ</t>
    </rPh>
    <rPh sb="12" eb="14">
      <t>ジカン</t>
    </rPh>
    <phoneticPr fontId="5"/>
  </si>
  <si>
    <t>支払申請金額</t>
    <rPh sb="0" eb="2">
      <t>シハライ</t>
    </rPh>
    <rPh sb="2" eb="4">
      <t>シンセイ</t>
    </rPh>
    <rPh sb="4" eb="6">
      <t>キンガク</t>
    </rPh>
    <phoneticPr fontId="7"/>
  </si>
  <si>
    <t>伴走支援（予定）</t>
    <rPh sb="0" eb="4">
      <t>バンソウシエン</t>
    </rPh>
    <rPh sb="5" eb="7">
      <t>ヨテイ</t>
    </rPh>
    <phoneticPr fontId="7"/>
  </si>
  <si>
    <t>金融機関交渉（予定）</t>
    <rPh sb="0" eb="4">
      <t>キンユウキカン</t>
    </rPh>
    <rPh sb="4" eb="6">
      <t>コウショウ</t>
    </rPh>
    <rPh sb="7" eb="9">
      <t>ヨテイ</t>
    </rPh>
    <phoneticPr fontId="7"/>
  </si>
  <si>
    <t>作業単価は認定経営革新等支援機関の専門性及び地域性によって異なることを想定してします。</t>
    <rPh sb="0" eb="2">
      <t>サギョウ</t>
    </rPh>
    <rPh sb="2" eb="4">
      <t>タンカ</t>
    </rPh>
    <rPh sb="5" eb="16">
      <t>ニンテイケイエイカクシンナドシエンキカン</t>
    </rPh>
    <rPh sb="17" eb="20">
      <t>センモンセイ</t>
    </rPh>
    <rPh sb="20" eb="21">
      <t>オヨ</t>
    </rPh>
    <rPh sb="22" eb="25">
      <t>チイキセイ</t>
    </rPh>
    <rPh sb="29" eb="30">
      <t>コト</t>
    </rPh>
    <rPh sb="35" eb="37">
      <t>ソウテイ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</si>
</sst>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quot;▲ &quot;#,##0.0"/>
    <numFmt numFmtId="178" formatCode="#,##0.0_);\(#,##0.0\)"/>
  </numFmts>
  <fonts count="15"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b/>
      <sz val="14"/>
      <name val="ＭＳ Ｐゴシック"/>
      <family val="3"/>
      <charset val="128"/>
      <scheme val="minor"/>
    </font>
    <font>
      <sz val="6"/>
      <name val="ＭＳ Ｐゴシック"/>
      <family val="3"/>
      <charset val="128"/>
    </font>
    <font>
      <sz val="18"/>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
      <b/>
      <sz val="11"/>
      <color indexed="8"/>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style="thin">
        <color auto="1"/>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hair">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auto="1"/>
      </left>
      <right/>
      <top/>
      <bottom/>
      <diagonal/>
    </border>
    <border>
      <left/>
      <right style="thin">
        <color indexed="64"/>
      </right>
      <top/>
      <bottom/>
      <diagonal/>
    </border>
    <border>
      <left/>
      <right style="thin">
        <color indexed="64"/>
      </right>
      <top/>
      <bottom style="hair">
        <color indexed="64"/>
      </bottom>
      <diagonal/>
    </border>
  </borders>
  <cellStyleXfs count="4">
    <xf numFmtId="0" fontId="0" fillId="0" borderId="0"/>
    <xf numFmtId="0" fontId="3" fillId="0" borderId="0">
      <alignment vertical="center"/>
    </xf>
    <xf numFmtId="0" fontId="2" fillId="0" borderId="0"/>
    <xf numFmtId="0" fontId="1" fillId="0" borderId="0">
      <alignment vertical="center"/>
    </xf>
  </cellStyleXfs>
  <cellXfs count="122">
    <xf numFmtId="0" fontId="0" fillId="0" borderId="0" xfId="0"/>
    <xf numFmtId="0" fontId="4" fillId="0" borderId="0" xfId="1" applyFont="1">
      <alignment vertical="center"/>
    </xf>
    <xf numFmtId="0" fontId="6" fillId="0" borderId="0" xfId="1" applyFont="1" applyAlignment="1">
      <alignment horizontal="right" vertical="center"/>
    </xf>
    <xf numFmtId="0" fontId="3" fillId="0" borderId="0" xfId="1">
      <alignment vertical="center"/>
    </xf>
    <xf numFmtId="0" fontId="9" fillId="0" borderId="0" xfId="1" applyFont="1">
      <alignment vertical="center"/>
    </xf>
    <xf numFmtId="0" fontId="10" fillId="0" borderId="0" xfId="1" applyFont="1">
      <alignment vertical="center"/>
    </xf>
    <xf numFmtId="0" fontId="4" fillId="0" borderId="1" xfId="1" applyFont="1" applyBorder="1">
      <alignment vertical="center"/>
    </xf>
    <xf numFmtId="0" fontId="4" fillId="0" borderId="2" xfId="1" applyFont="1" applyBorder="1">
      <alignment vertical="center"/>
    </xf>
    <xf numFmtId="0" fontId="4" fillId="0" borderId="4" xfId="1" applyFont="1" applyBorder="1">
      <alignment vertical="center"/>
    </xf>
    <xf numFmtId="0" fontId="4" fillId="0" borderId="5" xfId="1" applyFont="1" applyBorder="1">
      <alignment vertical="center"/>
    </xf>
    <xf numFmtId="0" fontId="4" fillId="0" borderId="3"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lignment vertical="center"/>
    </xf>
    <xf numFmtId="0" fontId="4" fillId="0" borderId="10" xfId="1" applyFont="1" applyBorder="1">
      <alignment vertical="center"/>
    </xf>
    <xf numFmtId="0" fontId="4" fillId="0" borderId="12" xfId="1" applyFont="1" applyBorder="1" applyAlignment="1">
      <alignment horizontal="center" vertical="center"/>
    </xf>
    <xf numFmtId="176" fontId="4" fillId="0" borderId="9" xfId="1" applyNumberFormat="1" applyFont="1" applyBorder="1" applyAlignment="1">
      <alignment horizontal="center" vertical="center"/>
    </xf>
    <xf numFmtId="176" fontId="4" fillId="0" borderId="10" xfId="1" applyNumberFormat="1" applyFont="1" applyBorder="1">
      <alignment vertical="center"/>
    </xf>
    <xf numFmtId="0" fontId="13" fillId="0" borderId="0" xfId="1" applyFont="1">
      <alignment vertical="center"/>
    </xf>
    <xf numFmtId="0" fontId="4" fillId="0" borderId="13" xfId="1" applyFont="1" applyBorder="1">
      <alignment vertical="center"/>
    </xf>
    <xf numFmtId="0" fontId="4" fillId="0" borderId="14" xfId="1" applyFont="1" applyBorder="1">
      <alignment vertical="center"/>
    </xf>
    <xf numFmtId="0" fontId="4" fillId="0" borderId="16" xfId="1" applyFont="1" applyBorder="1" applyAlignment="1">
      <alignment horizontal="center" vertical="center"/>
    </xf>
    <xf numFmtId="176" fontId="4" fillId="0" borderId="13" xfId="1" applyNumberFormat="1" applyFont="1" applyBorder="1" applyAlignment="1">
      <alignment horizontal="center" vertical="center"/>
    </xf>
    <xf numFmtId="176" fontId="4" fillId="0" borderId="14" xfId="1" applyNumberFormat="1" applyFont="1" applyBorder="1">
      <alignment vertical="center"/>
    </xf>
    <xf numFmtId="0" fontId="4" fillId="0" borderId="17" xfId="1" applyFont="1" applyBorder="1">
      <alignment vertical="center"/>
    </xf>
    <xf numFmtId="0" fontId="4" fillId="0" borderId="18" xfId="1" applyFont="1" applyBorder="1">
      <alignment vertical="center"/>
    </xf>
    <xf numFmtId="0" fontId="4" fillId="0" borderId="20" xfId="1" applyFont="1" applyBorder="1" applyAlignment="1">
      <alignment horizontal="center" vertical="center"/>
    </xf>
    <xf numFmtId="176" fontId="4" fillId="0" borderId="17" xfId="1" applyNumberFormat="1" applyFont="1" applyBorder="1" applyAlignment="1">
      <alignment horizontal="center" vertical="center"/>
    </xf>
    <xf numFmtId="176" fontId="4" fillId="0" borderId="18" xfId="1" applyNumberFormat="1" applyFont="1" applyBorder="1">
      <alignment vertical="center"/>
    </xf>
    <xf numFmtId="0" fontId="4" fillId="0" borderId="3" xfId="1" applyFont="1" applyBorder="1">
      <alignment vertical="center"/>
    </xf>
    <xf numFmtId="0" fontId="4" fillId="0" borderId="1" xfId="1" applyFont="1" applyBorder="1" applyAlignment="1">
      <alignment vertical="center"/>
    </xf>
    <xf numFmtId="0" fontId="4" fillId="0" borderId="2" xfId="1" applyFont="1" applyBorder="1" applyAlignment="1">
      <alignment vertical="center"/>
    </xf>
    <xf numFmtId="176" fontId="4" fillId="0" borderId="22" xfId="1" applyNumberFormat="1" applyFont="1" applyBorder="1">
      <alignment vertical="center"/>
    </xf>
    <xf numFmtId="176" fontId="4" fillId="0" borderId="9" xfId="1" applyNumberFormat="1" applyFont="1" applyBorder="1" applyAlignment="1">
      <alignment vertical="center"/>
    </xf>
    <xf numFmtId="0" fontId="4" fillId="0" borderId="4" xfId="1" applyFont="1" applyBorder="1" applyAlignment="1">
      <alignment vertical="center"/>
    </xf>
    <xf numFmtId="0" fontId="4" fillId="0" borderId="5" xfId="1" applyFont="1" applyBorder="1" applyAlignment="1">
      <alignment vertical="center"/>
    </xf>
    <xf numFmtId="176" fontId="4" fillId="0" borderId="23" xfId="1" applyNumberFormat="1" applyFont="1" applyBorder="1">
      <alignment vertical="center"/>
    </xf>
    <xf numFmtId="176" fontId="4" fillId="0" borderId="17" xfId="1" applyNumberFormat="1" applyFont="1" applyBorder="1" applyAlignment="1">
      <alignment horizontal="right" vertical="center"/>
    </xf>
    <xf numFmtId="176" fontId="4" fillId="0" borderId="0" xfId="1" applyNumberFormat="1" applyFont="1" applyBorder="1">
      <alignment vertical="center"/>
    </xf>
    <xf numFmtId="0" fontId="4" fillId="0" borderId="0" xfId="1" applyFont="1" applyBorder="1">
      <alignment vertical="center"/>
    </xf>
    <xf numFmtId="176" fontId="4" fillId="0" borderId="9" xfId="1" applyNumberFormat="1" applyFont="1" applyBorder="1">
      <alignment vertical="center"/>
    </xf>
    <xf numFmtId="176" fontId="4" fillId="0" borderId="10" xfId="1" applyNumberFormat="1" applyFont="1" applyBorder="1" applyAlignment="1">
      <alignment vertical="center"/>
    </xf>
    <xf numFmtId="176" fontId="4" fillId="0" borderId="24" xfId="1" applyNumberFormat="1" applyFont="1" applyBorder="1">
      <alignment vertical="center"/>
    </xf>
    <xf numFmtId="0" fontId="4" fillId="0" borderId="24" xfId="1" applyFont="1" applyBorder="1">
      <alignment vertical="center"/>
    </xf>
    <xf numFmtId="176" fontId="4" fillId="0" borderId="18" xfId="1" applyNumberFormat="1" applyFont="1" applyBorder="1" applyAlignment="1">
      <alignment vertical="center"/>
    </xf>
    <xf numFmtId="0" fontId="4" fillId="0" borderId="0" xfId="1" applyFont="1" applyAlignment="1">
      <alignment vertical="center"/>
    </xf>
    <xf numFmtId="176" fontId="4" fillId="0" borderId="0" xfId="1" applyNumberFormat="1" applyFont="1">
      <alignment vertical="center"/>
    </xf>
    <xf numFmtId="0" fontId="4" fillId="0" borderId="8" xfId="1" applyFont="1" applyBorder="1" applyAlignment="1">
      <alignment vertical="center"/>
    </xf>
    <xf numFmtId="0" fontId="4" fillId="0" borderId="0" xfId="1" applyFont="1" applyBorder="1" applyAlignment="1">
      <alignment vertical="center"/>
    </xf>
    <xf numFmtId="0" fontId="3" fillId="0" borderId="0" xfId="1" applyAlignment="1">
      <alignment horizontal="right" vertical="center"/>
    </xf>
    <xf numFmtId="176" fontId="13" fillId="2" borderId="11" xfId="1" applyNumberFormat="1" applyFont="1" applyFill="1" applyBorder="1">
      <alignment vertical="center"/>
    </xf>
    <xf numFmtId="177" fontId="13" fillId="2" borderId="12" xfId="1" applyNumberFormat="1" applyFont="1" applyFill="1" applyBorder="1" applyAlignment="1">
      <alignment vertical="center"/>
    </xf>
    <xf numFmtId="176" fontId="13" fillId="2" borderId="15" xfId="1" applyNumberFormat="1" applyFont="1" applyFill="1" applyBorder="1">
      <alignment vertical="center"/>
    </xf>
    <xf numFmtId="177" fontId="13" fillId="2" borderId="16" xfId="1" applyNumberFormat="1" applyFont="1" applyFill="1" applyBorder="1" applyAlignment="1">
      <alignment vertical="center"/>
    </xf>
    <xf numFmtId="176" fontId="13" fillId="2" borderId="19" xfId="1" applyNumberFormat="1" applyFont="1" applyFill="1" applyBorder="1">
      <alignment vertical="center"/>
    </xf>
    <xf numFmtId="177" fontId="13" fillId="2" borderId="20" xfId="1" applyNumberFormat="1" applyFont="1" applyFill="1" applyBorder="1" applyAlignment="1">
      <alignment vertical="center"/>
    </xf>
    <xf numFmtId="177" fontId="4" fillId="0" borderId="8" xfId="1" applyNumberFormat="1" applyFont="1" applyBorder="1" applyAlignment="1">
      <alignment vertical="center"/>
    </xf>
    <xf numFmtId="0" fontId="4" fillId="0" borderId="3" xfId="1" applyFont="1" applyBorder="1" applyAlignment="1">
      <alignment horizontal="center" vertical="center"/>
    </xf>
    <xf numFmtId="0" fontId="4" fillId="0" borderId="3" xfId="1" applyFont="1" applyBorder="1" applyAlignment="1">
      <alignment horizontal="center" vertical="center"/>
    </xf>
    <xf numFmtId="176" fontId="4" fillId="2" borderId="11" xfId="1" applyNumberFormat="1" applyFont="1" applyFill="1" applyBorder="1">
      <alignment vertical="center"/>
    </xf>
    <xf numFmtId="177" fontId="4" fillId="2" borderId="12" xfId="1" applyNumberFormat="1" applyFont="1" applyFill="1" applyBorder="1" applyAlignment="1">
      <alignment vertical="center"/>
    </xf>
    <xf numFmtId="176" fontId="4" fillId="2" borderId="15" xfId="1" applyNumberFormat="1" applyFont="1" applyFill="1" applyBorder="1">
      <alignment vertical="center"/>
    </xf>
    <xf numFmtId="177" fontId="4" fillId="2" borderId="16" xfId="1" applyNumberFormat="1" applyFont="1" applyFill="1" applyBorder="1" applyAlignment="1">
      <alignment vertical="center"/>
    </xf>
    <xf numFmtId="176" fontId="4" fillId="2" borderId="19" xfId="1" applyNumberFormat="1" applyFont="1" applyFill="1" applyBorder="1">
      <alignment vertical="center"/>
    </xf>
    <xf numFmtId="177" fontId="4" fillId="2" borderId="20" xfId="1" applyNumberFormat="1" applyFont="1" applyFill="1" applyBorder="1" applyAlignment="1">
      <alignment vertical="center"/>
    </xf>
    <xf numFmtId="0" fontId="4" fillId="0" borderId="0" xfId="1" applyFont="1" applyAlignment="1">
      <alignment vertical="center" shrinkToFit="1"/>
    </xf>
    <xf numFmtId="176" fontId="4" fillId="0" borderId="25" xfId="1" applyNumberFormat="1" applyFont="1" applyFill="1" applyBorder="1">
      <alignment vertical="center"/>
    </xf>
    <xf numFmtId="178" fontId="4" fillId="0" borderId="24" xfId="1" applyNumberFormat="1" applyFont="1" applyFill="1" applyBorder="1" applyAlignment="1">
      <alignment vertical="center"/>
    </xf>
    <xf numFmtId="177" fontId="4" fillId="0" borderId="8" xfId="1" applyNumberFormat="1" applyFont="1" applyFill="1" applyBorder="1" applyAlignment="1">
      <alignment vertical="center"/>
    </xf>
    <xf numFmtId="177" fontId="4" fillId="0" borderId="8" xfId="1" applyNumberFormat="1" applyFont="1" applyBorder="1">
      <alignment vertical="center"/>
    </xf>
    <xf numFmtId="0" fontId="3" fillId="0" borderId="0" xfId="1" applyAlignment="1">
      <alignment vertical="center"/>
    </xf>
    <xf numFmtId="0" fontId="4" fillId="0" borderId="3" xfId="1" applyFont="1" applyBorder="1" applyAlignment="1">
      <alignment horizontal="center" vertical="center"/>
    </xf>
    <xf numFmtId="0" fontId="4" fillId="0" borderId="3" xfId="1" applyFont="1" applyBorder="1" applyAlignment="1">
      <alignment horizontal="center" vertical="center"/>
    </xf>
    <xf numFmtId="0" fontId="3" fillId="0" borderId="0" xfId="1" applyAlignme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28" xfId="1" applyFont="1" applyBorder="1">
      <alignment vertical="center"/>
    </xf>
    <xf numFmtId="0" fontId="11" fillId="0" borderId="4" xfId="1" applyFont="1" applyBorder="1">
      <alignment vertical="center"/>
    </xf>
    <xf numFmtId="0" fontId="4" fillId="0" borderId="3" xfId="1" applyFont="1" applyBorder="1" applyAlignment="1">
      <alignment horizontal="center" vertical="center"/>
    </xf>
    <xf numFmtId="176" fontId="4" fillId="0" borderId="6" xfId="1" applyNumberFormat="1" applyFont="1" applyBorder="1" applyAlignment="1">
      <alignment vertical="center"/>
    </xf>
    <xf numFmtId="0" fontId="4" fillId="0" borderId="7" xfId="0" applyFont="1" applyBorder="1" applyAlignment="1">
      <alignment vertical="center"/>
    </xf>
    <xf numFmtId="0" fontId="4" fillId="0" borderId="9" xfId="1" applyFont="1" applyBorder="1" applyAlignment="1">
      <alignment vertical="center" shrinkToFit="1"/>
    </xf>
    <xf numFmtId="0" fontId="4" fillId="0" borderId="10" xfId="3" applyFont="1" applyBorder="1" applyAlignment="1">
      <alignment vertical="center" shrinkToFit="1"/>
    </xf>
    <xf numFmtId="0" fontId="8" fillId="0" borderId="0" xfId="1" applyFont="1" applyAlignment="1">
      <alignment horizontal="center" vertical="center"/>
    </xf>
    <xf numFmtId="0" fontId="4" fillId="0" borderId="3"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11" fillId="0" borderId="6" xfId="1" applyFont="1" applyBorder="1" applyAlignment="1">
      <alignment vertical="center"/>
    </xf>
    <xf numFmtId="0" fontId="11" fillId="0" borderId="21" xfId="2" applyFont="1" applyBorder="1" applyAlignment="1">
      <alignment vertical="center"/>
    </xf>
    <xf numFmtId="0" fontId="0" fillId="0" borderId="21" xfId="0" applyBorder="1" applyAlignment="1">
      <alignment vertical="center"/>
    </xf>
    <xf numFmtId="0" fontId="0" fillId="0" borderId="7" xfId="0" applyBorder="1" applyAlignment="1">
      <alignment vertical="center"/>
    </xf>
    <xf numFmtId="0" fontId="4" fillId="0" borderId="13" xfId="1" applyFont="1" applyBorder="1" applyAlignment="1">
      <alignment vertical="center" shrinkToFit="1"/>
    </xf>
    <xf numFmtId="0" fontId="0" fillId="0" borderId="14" xfId="0" applyBorder="1" applyAlignment="1">
      <alignment vertical="center" shrinkToFit="1"/>
    </xf>
    <xf numFmtId="0" fontId="4" fillId="0" borderId="14" xfId="3" applyFont="1" applyBorder="1" applyAlignment="1">
      <alignment vertical="center" shrinkToFit="1"/>
    </xf>
    <xf numFmtId="0" fontId="4" fillId="0" borderId="17" xfId="1" applyFont="1" applyBorder="1" applyAlignment="1">
      <alignment vertical="center" shrinkToFit="1"/>
    </xf>
    <xf numFmtId="0" fontId="4" fillId="0" borderId="18" xfId="3" applyFont="1" applyBorder="1" applyAlignment="1">
      <alignment vertical="center" shrinkToFit="1"/>
    </xf>
    <xf numFmtId="0" fontId="11" fillId="0" borderId="21" xfId="1" applyFont="1" applyBorder="1" applyAlignment="1">
      <alignment vertical="center"/>
    </xf>
    <xf numFmtId="0" fontId="1" fillId="0" borderId="21" xfId="3" applyBorder="1" applyAlignment="1">
      <alignment vertical="center"/>
    </xf>
    <xf numFmtId="0" fontId="1" fillId="0" borderId="7" xfId="3" applyBorder="1" applyAlignment="1">
      <alignment vertical="center"/>
    </xf>
    <xf numFmtId="0" fontId="11" fillId="0" borderId="8" xfId="1" applyFont="1" applyBorder="1" applyAlignment="1">
      <alignment vertical="center"/>
    </xf>
    <xf numFmtId="0" fontId="1" fillId="0" borderId="8" xfId="3" applyBorder="1" applyAlignment="1">
      <alignment vertical="center"/>
    </xf>
    <xf numFmtId="0" fontId="1" fillId="0" borderId="2" xfId="3" applyBorder="1" applyAlignment="1">
      <alignment vertical="center"/>
    </xf>
    <xf numFmtId="0" fontId="0" fillId="0" borderId="10" xfId="0" applyBorder="1" applyAlignment="1">
      <alignment vertical="center" shrinkToFit="1"/>
    </xf>
    <xf numFmtId="0" fontId="0" fillId="0" borderId="18" xfId="0" applyBorder="1" applyAlignment="1">
      <alignment vertical="center" shrinkToFit="1"/>
    </xf>
    <xf numFmtId="0" fontId="11" fillId="0" borderId="1" xfId="1" applyFont="1" applyBorder="1" applyAlignment="1">
      <alignment vertical="center"/>
    </xf>
    <xf numFmtId="0" fontId="11" fillId="0" borderId="0" xfId="1" applyFont="1" applyBorder="1" applyAlignment="1">
      <alignment vertical="center"/>
    </xf>
    <xf numFmtId="0" fontId="1" fillId="0" borderId="0" xfId="3" applyBorder="1" applyAlignment="1">
      <alignment vertical="center"/>
    </xf>
    <xf numFmtId="0" fontId="1" fillId="0" borderId="27" xfId="3" applyBorder="1" applyAlignment="1">
      <alignment vertical="center"/>
    </xf>
    <xf numFmtId="0" fontId="11" fillId="0" borderId="3" xfId="1" applyFont="1" applyBorder="1" applyAlignment="1">
      <alignment vertical="center"/>
    </xf>
    <xf numFmtId="177" fontId="4" fillId="0" borderId="6" xfId="1" applyNumberFormat="1" applyFont="1" applyBorder="1" applyAlignment="1">
      <alignment vertical="center"/>
    </xf>
    <xf numFmtId="0" fontId="4" fillId="0" borderId="21" xfId="1" applyFont="1" applyBorder="1" applyAlignment="1">
      <alignment vertical="center"/>
    </xf>
    <xf numFmtId="0" fontId="11" fillId="0" borderId="22" xfId="1" applyFont="1" applyBorder="1" applyAlignment="1">
      <alignment vertical="center"/>
    </xf>
    <xf numFmtId="0" fontId="4" fillId="2" borderId="1" xfId="1" applyFont="1" applyFill="1" applyBorder="1" applyAlignment="1">
      <alignment vertical="center" shrinkToFit="1"/>
    </xf>
    <xf numFmtId="0" fontId="4" fillId="2" borderId="2" xfId="1" applyFont="1" applyFill="1" applyBorder="1" applyAlignment="1">
      <alignment vertical="center" shrinkToFit="1"/>
    </xf>
    <xf numFmtId="0" fontId="4" fillId="0" borderId="26" xfId="1" applyFont="1" applyBorder="1" applyAlignment="1">
      <alignment vertical="center" shrinkToFit="1"/>
    </xf>
    <xf numFmtId="0" fontId="4" fillId="0" borderId="27" xfId="3" applyFont="1" applyBorder="1" applyAlignment="1">
      <alignment vertical="center" shrinkToFit="1"/>
    </xf>
    <xf numFmtId="0" fontId="4" fillId="0" borderId="4" xfId="1" applyFont="1" applyBorder="1" applyAlignment="1">
      <alignment vertical="center" shrinkToFit="1"/>
    </xf>
    <xf numFmtId="0" fontId="4" fillId="0" borderId="5" xfId="3" applyFont="1" applyBorder="1" applyAlignment="1">
      <alignment vertical="center" shrinkToFit="1"/>
    </xf>
    <xf numFmtId="0" fontId="11" fillId="0" borderId="3" xfId="1" applyFont="1" applyBorder="1" applyAlignment="1">
      <alignment horizontal="center" vertical="center" wrapText="1"/>
    </xf>
    <xf numFmtId="0" fontId="3" fillId="0" borderId="0" xfId="1" applyAlignment="1">
      <alignment vertical="center"/>
    </xf>
    <xf numFmtId="0" fontId="11" fillId="0" borderId="4" xfId="1" applyFont="1" applyBorder="1" applyAlignment="1">
      <alignment horizontal="left" vertical="center"/>
    </xf>
    <xf numFmtId="0" fontId="11" fillId="0" borderId="5" xfId="1" applyFont="1" applyBorder="1" applyAlignment="1">
      <alignment horizontal="left" vertical="center"/>
    </xf>
    <xf numFmtId="0" fontId="4" fillId="2" borderId="2" xfId="3" applyFont="1" applyFill="1" applyBorder="1" applyAlignment="1">
      <alignment vertical="center" shrinkToFit="1"/>
    </xf>
  </cellXfs>
  <cellStyles count="4">
    <cellStyle name="標準" xfId="0" builtinId="0"/>
    <cellStyle name="標準 2" xfId="1"/>
    <cellStyle name="標準 3" xfId="2"/>
    <cellStyle name="標準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123825</xdr:rowOff>
    </xdr:from>
    <xdr:to>
      <xdr:col>2</xdr:col>
      <xdr:colOff>257175</xdr:colOff>
      <xdr:row>2</xdr:row>
      <xdr:rowOff>266700</xdr:rowOff>
    </xdr:to>
    <xdr:sp macro="" textlink="">
      <xdr:nvSpPr>
        <xdr:cNvPr id="6" name="正方形/長方形 5"/>
        <xdr:cNvSpPr/>
      </xdr:nvSpPr>
      <xdr:spPr>
        <a:xfrm>
          <a:off x="171450" y="123825"/>
          <a:ext cx="1581150" cy="438150"/>
        </a:xfrm>
        <a:prstGeom prst="rect">
          <a:avLst/>
        </a:prstGeom>
        <a:solidFill>
          <a:sysClr val="window" lastClr="FFFFFF"/>
        </a:solidFill>
        <a:ln w="25400" cap="flat" cmpd="sng" algn="ctr">
          <a:solidFill>
            <a:srgbClr val="F79646"/>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w="0"/>
              <a:solidFill>
                <a:srgbClr val="FF0000"/>
              </a:solidFill>
              <a:effectLst>
                <a:outerShdw blurRad="38100" dist="19050" dir="2700000" algn="tl" rotWithShape="0">
                  <a:sysClr val="windowText" lastClr="000000">
                    <a:alpha val="40000"/>
                  </a:sysClr>
                </a:outerShdw>
              </a:effectLst>
              <a:uLnTx/>
              <a:uFillTx/>
              <a:latin typeface="Calibri" panose="020F0502020204030204"/>
              <a:ea typeface="ＭＳ Ｐゴシック" panose="020B0600070205080204" pitchFamily="50" charset="-128"/>
              <a:cs typeface="+mn-cs"/>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opLeftCell="A37" zoomScaleNormal="100" workbookViewId="0">
      <selection activeCell="J56" sqref="J56"/>
    </sheetView>
  </sheetViews>
  <sheetFormatPr defaultRowHeight="13.5" x14ac:dyDescent="0.15"/>
  <cols>
    <col min="1" max="1" width="3" style="3" customWidth="1"/>
    <col min="2" max="3" width="16.625" style="3" customWidth="1"/>
    <col min="4" max="4" width="8.5" style="3" customWidth="1"/>
    <col min="5" max="5" width="10.625" style="3" customWidth="1"/>
    <col min="6" max="6" width="7.375" style="3" customWidth="1"/>
    <col min="7" max="7" width="5.625" style="3" customWidth="1"/>
    <col min="8" max="8" width="11.625" style="3" customWidth="1"/>
    <col min="9" max="9" width="8.625" style="3" customWidth="1"/>
    <col min="10" max="256" width="9" style="3"/>
    <col min="257" max="257" width="3" style="3" customWidth="1"/>
    <col min="258" max="259" width="16.625" style="3" customWidth="1"/>
    <col min="260" max="260" width="8.5" style="3" customWidth="1"/>
    <col min="261" max="261" width="10.625" style="3" customWidth="1"/>
    <col min="262" max="262" width="7.375" style="3" customWidth="1"/>
    <col min="263" max="263" width="5.625" style="3" customWidth="1"/>
    <col min="264" max="264" width="11.625" style="3" customWidth="1"/>
    <col min="265" max="265" width="8.625" style="3" customWidth="1"/>
    <col min="266" max="512" width="9" style="3"/>
    <col min="513" max="513" width="3" style="3" customWidth="1"/>
    <col min="514" max="515" width="16.625" style="3" customWidth="1"/>
    <col min="516" max="516" width="8.5" style="3" customWidth="1"/>
    <col min="517" max="517" width="10.625" style="3" customWidth="1"/>
    <col min="518" max="518" width="7.375" style="3" customWidth="1"/>
    <col min="519" max="519" width="5.625" style="3" customWidth="1"/>
    <col min="520" max="520" width="11.625" style="3" customWidth="1"/>
    <col min="521" max="521" width="8.625" style="3" customWidth="1"/>
    <col min="522" max="768" width="9" style="3"/>
    <col min="769" max="769" width="3" style="3" customWidth="1"/>
    <col min="770" max="771" width="16.625" style="3" customWidth="1"/>
    <col min="772" max="772" width="8.5" style="3" customWidth="1"/>
    <col min="773" max="773" width="10.625" style="3" customWidth="1"/>
    <col min="774" max="774" width="7.375" style="3" customWidth="1"/>
    <col min="775" max="775" width="5.625" style="3" customWidth="1"/>
    <col min="776" max="776" width="11.625" style="3" customWidth="1"/>
    <col min="777" max="777" width="8.625" style="3" customWidth="1"/>
    <col min="778" max="1024" width="9" style="3"/>
    <col min="1025" max="1025" width="3" style="3" customWidth="1"/>
    <col min="1026" max="1027" width="16.625" style="3" customWidth="1"/>
    <col min="1028" max="1028" width="8.5" style="3" customWidth="1"/>
    <col min="1029" max="1029" width="10.625" style="3" customWidth="1"/>
    <col min="1030" max="1030" width="7.375" style="3" customWidth="1"/>
    <col min="1031" max="1031" width="5.625" style="3" customWidth="1"/>
    <col min="1032" max="1032" width="11.625" style="3" customWidth="1"/>
    <col min="1033" max="1033" width="8.625" style="3" customWidth="1"/>
    <col min="1034" max="1280" width="9" style="3"/>
    <col min="1281" max="1281" width="3" style="3" customWidth="1"/>
    <col min="1282" max="1283" width="16.625" style="3" customWidth="1"/>
    <col min="1284" max="1284" width="8.5" style="3" customWidth="1"/>
    <col min="1285" max="1285" width="10.625" style="3" customWidth="1"/>
    <col min="1286" max="1286" width="7.375" style="3" customWidth="1"/>
    <col min="1287" max="1287" width="5.625" style="3" customWidth="1"/>
    <col min="1288" max="1288" width="11.625" style="3" customWidth="1"/>
    <col min="1289" max="1289" width="8.625" style="3" customWidth="1"/>
    <col min="1290" max="1536" width="9" style="3"/>
    <col min="1537" max="1537" width="3" style="3" customWidth="1"/>
    <col min="1538" max="1539" width="16.625" style="3" customWidth="1"/>
    <col min="1540" max="1540" width="8.5" style="3" customWidth="1"/>
    <col min="1541" max="1541" width="10.625" style="3" customWidth="1"/>
    <col min="1542" max="1542" width="7.375" style="3" customWidth="1"/>
    <col min="1543" max="1543" width="5.625" style="3" customWidth="1"/>
    <col min="1544" max="1544" width="11.625" style="3" customWidth="1"/>
    <col min="1545" max="1545" width="8.625" style="3" customWidth="1"/>
    <col min="1546" max="1792" width="9" style="3"/>
    <col min="1793" max="1793" width="3" style="3" customWidth="1"/>
    <col min="1794" max="1795" width="16.625" style="3" customWidth="1"/>
    <col min="1796" max="1796" width="8.5" style="3" customWidth="1"/>
    <col min="1797" max="1797" width="10.625" style="3" customWidth="1"/>
    <col min="1798" max="1798" width="7.375" style="3" customWidth="1"/>
    <col min="1799" max="1799" width="5.625" style="3" customWidth="1"/>
    <col min="1800" max="1800" width="11.625" style="3" customWidth="1"/>
    <col min="1801" max="1801" width="8.625" style="3" customWidth="1"/>
    <col min="1802" max="2048" width="9" style="3"/>
    <col min="2049" max="2049" width="3" style="3" customWidth="1"/>
    <col min="2050" max="2051" width="16.625" style="3" customWidth="1"/>
    <col min="2052" max="2052" width="8.5" style="3" customWidth="1"/>
    <col min="2053" max="2053" width="10.625" style="3" customWidth="1"/>
    <col min="2054" max="2054" width="7.375" style="3" customWidth="1"/>
    <col min="2055" max="2055" width="5.625" style="3" customWidth="1"/>
    <col min="2056" max="2056" width="11.625" style="3" customWidth="1"/>
    <col min="2057" max="2057" width="8.625" style="3" customWidth="1"/>
    <col min="2058" max="2304" width="9" style="3"/>
    <col min="2305" max="2305" width="3" style="3" customWidth="1"/>
    <col min="2306" max="2307" width="16.625" style="3" customWidth="1"/>
    <col min="2308" max="2308" width="8.5" style="3" customWidth="1"/>
    <col min="2309" max="2309" width="10.625" style="3" customWidth="1"/>
    <col min="2310" max="2310" width="7.375" style="3" customWidth="1"/>
    <col min="2311" max="2311" width="5.625" style="3" customWidth="1"/>
    <col min="2312" max="2312" width="11.625" style="3" customWidth="1"/>
    <col min="2313" max="2313" width="8.625" style="3" customWidth="1"/>
    <col min="2314" max="2560" width="9" style="3"/>
    <col min="2561" max="2561" width="3" style="3" customWidth="1"/>
    <col min="2562" max="2563" width="16.625" style="3" customWidth="1"/>
    <col min="2564" max="2564" width="8.5" style="3" customWidth="1"/>
    <col min="2565" max="2565" width="10.625" style="3" customWidth="1"/>
    <col min="2566" max="2566" width="7.375" style="3" customWidth="1"/>
    <col min="2567" max="2567" width="5.625" style="3" customWidth="1"/>
    <col min="2568" max="2568" width="11.625" style="3" customWidth="1"/>
    <col min="2569" max="2569" width="8.625" style="3" customWidth="1"/>
    <col min="2570" max="2816" width="9" style="3"/>
    <col min="2817" max="2817" width="3" style="3" customWidth="1"/>
    <col min="2818" max="2819" width="16.625" style="3" customWidth="1"/>
    <col min="2820" max="2820" width="8.5" style="3" customWidth="1"/>
    <col min="2821" max="2821" width="10.625" style="3" customWidth="1"/>
    <col min="2822" max="2822" width="7.375" style="3" customWidth="1"/>
    <col min="2823" max="2823" width="5.625" style="3" customWidth="1"/>
    <col min="2824" max="2824" width="11.625" style="3" customWidth="1"/>
    <col min="2825" max="2825" width="8.625" style="3" customWidth="1"/>
    <col min="2826" max="3072" width="9" style="3"/>
    <col min="3073" max="3073" width="3" style="3" customWidth="1"/>
    <col min="3074" max="3075" width="16.625" style="3" customWidth="1"/>
    <col min="3076" max="3076" width="8.5" style="3" customWidth="1"/>
    <col min="3077" max="3077" width="10.625" style="3" customWidth="1"/>
    <col min="3078" max="3078" width="7.375" style="3" customWidth="1"/>
    <col min="3079" max="3079" width="5.625" style="3" customWidth="1"/>
    <col min="3080" max="3080" width="11.625" style="3" customWidth="1"/>
    <col min="3081" max="3081" width="8.625" style="3" customWidth="1"/>
    <col min="3082" max="3328" width="9" style="3"/>
    <col min="3329" max="3329" width="3" style="3" customWidth="1"/>
    <col min="3330" max="3331" width="16.625" style="3" customWidth="1"/>
    <col min="3332" max="3332" width="8.5" style="3" customWidth="1"/>
    <col min="3333" max="3333" width="10.625" style="3" customWidth="1"/>
    <col min="3334" max="3334" width="7.375" style="3" customWidth="1"/>
    <col min="3335" max="3335" width="5.625" style="3" customWidth="1"/>
    <col min="3336" max="3336" width="11.625" style="3" customWidth="1"/>
    <col min="3337" max="3337" width="8.625" style="3" customWidth="1"/>
    <col min="3338" max="3584" width="9" style="3"/>
    <col min="3585" max="3585" width="3" style="3" customWidth="1"/>
    <col min="3586" max="3587" width="16.625" style="3" customWidth="1"/>
    <col min="3588" max="3588" width="8.5" style="3" customWidth="1"/>
    <col min="3589" max="3589" width="10.625" style="3" customWidth="1"/>
    <col min="3590" max="3590" width="7.375" style="3" customWidth="1"/>
    <col min="3591" max="3591" width="5.625" style="3" customWidth="1"/>
    <col min="3592" max="3592" width="11.625" style="3" customWidth="1"/>
    <col min="3593" max="3593" width="8.625" style="3" customWidth="1"/>
    <col min="3594" max="3840" width="9" style="3"/>
    <col min="3841" max="3841" width="3" style="3" customWidth="1"/>
    <col min="3842" max="3843" width="16.625" style="3" customWidth="1"/>
    <col min="3844" max="3844" width="8.5" style="3" customWidth="1"/>
    <col min="3845" max="3845" width="10.625" style="3" customWidth="1"/>
    <col min="3846" max="3846" width="7.375" style="3" customWidth="1"/>
    <col min="3847" max="3847" width="5.625" style="3" customWidth="1"/>
    <col min="3848" max="3848" width="11.625" style="3" customWidth="1"/>
    <col min="3849" max="3849" width="8.625" style="3" customWidth="1"/>
    <col min="3850" max="4096" width="9" style="3"/>
    <col min="4097" max="4097" width="3" style="3" customWidth="1"/>
    <col min="4098" max="4099" width="16.625" style="3" customWidth="1"/>
    <col min="4100" max="4100" width="8.5" style="3" customWidth="1"/>
    <col min="4101" max="4101" width="10.625" style="3" customWidth="1"/>
    <col min="4102" max="4102" width="7.375" style="3" customWidth="1"/>
    <col min="4103" max="4103" width="5.625" style="3" customWidth="1"/>
    <col min="4104" max="4104" width="11.625" style="3" customWidth="1"/>
    <col min="4105" max="4105" width="8.625" style="3" customWidth="1"/>
    <col min="4106" max="4352" width="9" style="3"/>
    <col min="4353" max="4353" width="3" style="3" customWidth="1"/>
    <col min="4354" max="4355" width="16.625" style="3" customWidth="1"/>
    <col min="4356" max="4356" width="8.5" style="3" customWidth="1"/>
    <col min="4357" max="4357" width="10.625" style="3" customWidth="1"/>
    <col min="4358" max="4358" width="7.375" style="3" customWidth="1"/>
    <col min="4359" max="4359" width="5.625" style="3" customWidth="1"/>
    <col min="4360" max="4360" width="11.625" style="3" customWidth="1"/>
    <col min="4361" max="4361" width="8.625" style="3" customWidth="1"/>
    <col min="4362" max="4608" width="9" style="3"/>
    <col min="4609" max="4609" width="3" style="3" customWidth="1"/>
    <col min="4610" max="4611" width="16.625" style="3" customWidth="1"/>
    <col min="4612" max="4612" width="8.5" style="3" customWidth="1"/>
    <col min="4613" max="4613" width="10.625" style="3" customWidth="1"/>
    <col min="4614" max="4614" width="7.375" style="3" customWidth="1"/>
    <col min="4615" max="4615" width="5.625" style="3" customWidth="1"/>
    <col min="4616" max="4616" width="11.625" style="3" customWidth="1"/>
    <col min="4617" max="4617" width="8.625" style="3" customWidth="1"/>
    <col min="4618" max="4864" width="9" style="3"/>
    <col min="4865" max="4865" width="3" style="3" customWidth="1"/>
    <col min="4866" max="4867" width="16.625" style="3" customWidth="1"/>
    <col min="4868" max="4868" width="8.5" style="3" customWidth="1"/>
    <col min="4869" max="4869" width="10.625" style="3" customWidth="1"/>
    <col min="4870" max="4870" width="7.375" style="3" customWidth="1"/>
    <col min="4871" max="4871" width="5.625" style="3" customWidth="1"/>
    <col min="4872" max="4872" width="11.625" style="3" customWidth="1"/>
    <col min="4873" max="4873" width="8.625" style="3" customWidth="1"/>
    <col min="4874" max="5120" width="9" style="3"/>
    <col min="5121" max="5121" width="3" style="3" customWidth="1"/>
    <col min="5122" max="5123" width="16.625" style="3" customWidth="1"/>
    <col min="5124" max="5124" width="8.5" style="3" customWidth="1"/>
    <col min="5125" max="5125" width="10.625" style="3" customWidth="1"/>
    <col min="5126" max="5126" width="7.375" style="3" customWidth="1"/>
    <col min="5127" max="5127" width="5.625" style="3" customWidth="1"/>
    <col min="5128" max="5128" width="11.625" style="3" customWidth="1"/>
    <col min="5129" max="5129" width="8.625" style="3" customWidth="1"/>
    <col min="5130" max="5376" width="9" style="3"/>
    <col min="5377" max="5377" width="3" style="3" customWidth="1"/>
    <col min="5378" max="5379" width="16.625" style="3" customWidth="1"/>
    <col min="5380" max="5380" width="8.5" style="3" customWidth="1"/>
    <col min="5381" max="5381" width="10.625" style="3" customWidth="1"/>
    <col min="5382" max="5382" width="7.375" style="3" customWidth="1"/>
    <col min="5383" max="5383" width="5.625" style="3" customWidth="1"/>
    <col min="5384" max="5384" width="11.625" style="3" customWidth="1"/>
    <col min="5385" max="5385" width="8.625" style="3" customWidth="1"/>
    <col min="5386" max="5632" width="9" style="3"/>
    <col min="5633" max="5633" width="3" style="3" customWidth="1"/>
    <col min="5634" max="5635" width="16.625" style="3" customWidth="1"/>
    <col min="5636" max="5636" width="8.5" style="3" customWidth="1"/>
    <col min="5637" max="5637" width="10.625" style="3" customWidth="1"/>
    <col min="5638" max="5638" width="7.375" style="3" customWidth="1"/>
    <col min="5639" max="5639" width="5.625" style="3" customWidth="1"/>
    <col min="5640" max="5640" width="11.625" style="3" customWidth="1"/>
    <col min="5641" max="5641" width="8.625" style="3" customWidth="1"/>
    <col min="5642" max="5888" width="9" style="3"/>
    <col min="5889" max="5889" width="3" style="3" customWidth="1"/>
    <col min="5890" max="5891" width="16.625" style="3" customWidth="1"/>
    <col min="5892" max="5892" width="8.5" style="3" customWidth="1"/>
    <col min="5893" max="5893" width="10.625" style="3" customWidth="1"/>
    <col min="5894" max="5894" width="7.375" style="3" customWidth="1"/>
    <col min="5895" max="5895" width="5.625" style="3" customWidth="1"/>
    <col min="5896" max="5896" width="11.625" style="3" customWidth="1"/>
    <col min="5897" max="5897" width="8.625" style="3" customWidth="1"/>
    <col min="5898" max="6144" width="9" style="3"/>
    <col min="6145" max="6145" width="3" style="3" customWidth="1"/>
    <col min="6146" max="6147" width="16.625" style="3" customWidth="1"/>
    <col min="6148" max="6148" width="8.5" style="3" customWidth="1"/>
    <col min="6149" max="6149" width="10.625" style="3" customWidth="1"/>
    <col min="6150" max="6150" width="7.375" style="3" customWidth="1"/>
    <col min="6151" max="6151" width="5.625" style="3" customWidth="1"/>
    <col min="6152" max="6152" width="11.625" style="3" customWidth="1"/>
    <col min="6153" max="6153" width="8.625" style="3" customWidth="1"/>
    <col min="6154" max="6400" width="9" style="3"/>
    <col min="6401" max="6401" width="3" style="3" customWidth="1"/>
    <col min="6402" max="6403" width="16.625" style="3" customWidth="1"/>
    <col min="6404" max="6404" width="8.5" style="3" customWidth="1"/>
    <col min="6405" max="6405" width="10.625" style="3" customWidth="1"/>
    <col min="6406" max="6406" width="7.375" style="3" customWidth="1"/>
    <col min="6407" max="6407" width="5.625" style="3" customWidth="1"/>
    <col min="6408" max="6408" width="11.625" style="3" customWidth="1"/>
    <col min="6409" max="6409" width="8.625" style="3" customWidth="1"/>
    <col min="6410" max="6656" width="9" style="3"/>
    <col min="6657" max="6657" width="3" style="3" customWidth="1"/>
    <col min="6658" max="6659" width="16.625" style="3" customWidth="1"/>
    <col min="6660" max="6660" width="8.5" style="3" customWidth="1"/>
    <col min="6661" max="6661" width="10.625" style="3" customWidth="1"/>
    <col min="6662" max="6662" width="7.375" style="3" customWidth="1"/>
    <col min="6663" max="6663" width="5.625" style="3" customWidth="1"/>
    <col min="6664" max="6664" width="11.625" style="3" customWidth="1"/>
    <col min="6665" max="6665" width="8.625" style="3" customWidth="1"/>
    <col min="6666" max="6912" width="9" style="3"/>
    <col min="6913" max="6913" width="3" style="3" customWidth="1"/>
    <col min="6914" max="6915" width="16.625" style="3" customWidth="1"/>
    <col min="6916" max="6916" width="8.5" style="3" customWidth="1"/>
    <col min="6917" max="6917" width="10.625" style="3" customWidth="1"/>
    <col min="6918" max="6918" width="7.375" style="3" customWidth="1"/>
    <col min="6919" max="6919" width="5.625" style="3" customWidth="1"/>
    <col min="6920" max="6920" width="11.625" style="3" customWidth="1"/>
    <col min="6921" max="6921" width="8.625" style="3" customWidth="1"/>
    <col min="6922" max="7168" width="9" style="3"/>
    <col min="7169" max="7169" width="3" style="3" customWidth="1"/>
    <col min="7170" max="7171" width="16.625" style="3" customWidth="1"/>
    <col min="7172" max="7172" width="8.5" style="3" customWidth="1"/>
    <col min="7173" max="7173" width="10.625" style="3" customWidth="1"/>
    <col min="7174" max="7174" width="7.375" style="3" customWidth="1"/>
    <col min="7175" max="7175" width="5.625" style="3" customWidth="1"/>
    <col min="7176" max="7176" width="11.625" style="3" customWidth="1"/>
    <col min="7177" max="7177" width="8.625" style="3" customWidth="1"/>
    <col min="7178" max="7424" width="9" style="3"/>
    <col min="7425" max="7425" width="3" style="3" customWidth="1"/>
    <col min="7426" max="7427" width="16.625" style="3" customWidth="1"/>
    <col min="7428" max="7428" width="8.5" style="3" customWidth="1"/>
    <col min="7429" max="7429" width="10.625" style="3" customWidth="1"/>
    <col min="7430" max="7430" width="7.375" style="3" customWidth="1"/>
    <col min="7431" max="7431" width="5.625" style="3" customWidth="1"/>
    <col min="7432" max="7432" width="11.625" style="3" customWidth="1"/>
    <col min="7433" max="7433" width="8.625" style="3" customWidth="1"/>
    <col min="7434" max="7680" width="9" style="3"/>
    <col min="7681" max="7681" width="3" style="3" customWidth="1"/>
    <col min="7682" max="7683" width="16.625" style="3" customWidth="1"/>
    <col min="7684" max="7684" width="8.5" style="3" customWidth="1"/>
    <col min="7685" max="7685" width="10.625" style="3" customWidth="1"/>
    <col min="7686" max="7686" width="7.375" style="3" customWidth="1"/>
    <col min="7687" max="7687" width="5.625" style="3" customWidth="1"/>
    <col min="7688" max="7688" width="11.625" style="3" customWidth="1"/>
    <col min="7689" max="7689" width="8.625" style="3" customWidth="1"/>
    <col min="7690" max="7936" width="9" style="3"/>
    <col min="7937" max="7937" width="3" style="3" customWidth="1"/>
    <col min="7938" max="7939" width="16.625" style="3" customWidth="1"/>
    <col min="7940" max="7940" width="8.5" style="3" customWidth="1"/>
    <col min="7941" max="7941" width="10.625" style="3" customWidth="1"/>
    <col min="7942" max="7942" width="7.375" style="3" customWidth="1"/>
    <col min="7943" max="7943" width="5.625" style="3" customWidth="1"/>
    <col min="7944" max="7944" width="11.625" style="3" customWidth="1"/>
    <col min="7945" max="7945" width="8.625" style="3" customWidth="1"/>
    <col min="7946" max="8192" width="9" style="3"/>
    <col min="8193" max="8193" width="3" style="3" customWidth="1"/>
    <col min="8194" max="8195" width="16.625" style="3" customWidth="1"/>
    <col min="8196" max="8196" width="8.5" style="3" customWidth="1"/>
    <col min="8197" max="8197" width="10.625" style="3" customWidth="1"/>
    <col min="8198" max="8198" width="7.375" style="3" customWidth="1"/>
    <col min="8199" max="8199" width="5.625" style="3" customWidth="1"/>
    <col min="8200" max="8200" width="11.625" style="3" customWidth="1"/>
    <col min="8201" max="8201" width="8.625" style="3" customWidth="1"/>
    <col min="8202" max="8448" width="9" style="3"/>
    <col min="8449" max="8449" width="3" style="3" customWidth="1"/>
    <col min="8450" max="8451" width="16.625" style="3" customWidth="1"/>
    <col min="8452" max="8452" width="8.5" style="3" customWidth="1"/>
    <col min="8453" max="8453" width="10.625" style="3" customWidth="1"/>
    <col min="8454" max="8454" width="7.375" style="3" customWidth="1"/>
    <col min="8455" max="8455" width="5.625" style="3" customWidth="1"/>
    <col min="8456" max="8456" width="11.625" style="3" customWidth="1"/>
    <col min="8457" max="8457" width="8.625" style="3" customWidth="1"/>
    <col min="8458" max="8704" width="9" style="3"/>
    <col min="8705" max="8705" width="3" style="3" customWidth="1"/>
    <col min="8706" max="8707" width="16.625" style="3" customWidth="1"/>
    <col min="8708" max="8708" width="8.5" style="3" customWidth="1"/>
    <col min="8709" max="8709" width="10.625" style="3" customWidth="1"/>
    <col min="8710" max="8710" width="7.375" style="3" customWidth="1"/>
    <col min="8711" max="8711" width="5.625" style="3" customWidth="1"/>
    <col min="8712" max="8712" width="11.625" style="3" customWidth="1"/>
    <col min="8713" max="8713" width="8.625" style="3" customWidth="1"/>
    <col min="8714" max="8960" width="9" style="3"/>
    <col min="8961" max="8961" width="3" style="3" customWidth="1"/>
    <col min="8962" max="8963" width="16.625" style="3" customWidth="1"/>
    <col min="8964" max="8964" width="8.5" style="3" customWidth="1"/>
    <col min="8965" max="8965" width="10.625" style="3" customWidth="1"/>
    <col min="8966" max="8966" width="7.375" style="3" customWidth="1"/>
    <col min="8967" max="8967" width="5.625" style="3" customWidth="1"/>
    <col min="8968" max="8968" width="11.625" style="3" customWidth="1"/>
    <col min="8969" max="8969" width="8.625" style="3" customWidth="1"/>
    <col min="8970" max="9216" width="9" style="3"/>
    <col min="9217" max="9217" width="3" style="3" customWidth="1"/>
    <col min="9218" max="9219" width="16.625" style="3" customWidth="1"/>
    <col min="9220" max="9220" width="8.5" style="3" customWidth="1"/>
    <col min="9221" max="9221" width="10.625" style="3" customWidth="1"/>
    <col min="9222" max="9222" width="7.375" style="3" customWidth="1"/>
    <col min="9223" max="9223" width="5.625" style="3" customWidth="1"/>
    <col min="9224" max="9224" width="11.625" style="3" customWidth="1"/>
    <col min="9225" max="9225" width="8.625" style="3" customWidth="1"/>
    <col min="9226" max="9472" width="9" style="3"/>
    <col min="9473" max="9473" width="3" style="3" customWidth="1"/>
    <col min="9474" max="9475" width="16.625" style="3" customWidth="1"/>
    <col min="9476" max="9476" width="8.5" style="3" customWidth="1"/>
    <col min="9477" max="9477" width="10.625" style="3" customWidth="1"/>
    <col min="9478" max="9478" width="7.375" style="3" customWidth="1"/>
    <col min="9479" max="9479" width="5.625" style="3" customWidth="1"/>
    <col min="9480" max="9480" width="11.625" style="3" customWidth="1"/>
    <col min="9481" max="9481" width="8.625" style="3" customWidth="1"/>
    <col min="9482" max="9728" width="9" style="3"/>
    <col min="9729" max="9729" width="3" style="3" customWidth="1"/>
    <col min="9730" max="9731" width="16.625" style="3" customWidth="1"/>
    <col min="9732" max="9732" width="8.5" style="3" customWidth="1"/>
    <col min="9733" max="9733" width="10.625" style="3" customWidth="1"/>
    <col min="9734" max="9734" width="7.375" style="3" customWidth="1"/>
    <col min="9735" max="9735" width="5.625" style="3" customWidth="1"/>
    <col min="9736" max="9736" width="11.625" style="3" customWidth="1"/>
    <col min="9737" max="9737" width="8.625" style="3" customWidth="1"/>
    <col min="9738" max="9984" width="9" style="3"/>
    <col min="9985" max="9985" width="3" style="3" customWidth="1"/>
    <col min="9986" max="9987" width="16.625" style="3" customWidth="1"/>
    <col min="9988" max="9988" width="8.5" style="3" customWidth="1"/>
    <col min="9989" max="9989" width="10.625" style="3" customWidth="1"/>
    <col min="9990" max="9990" width="7.375" style="3" customWidth="1"/>
    <col min="9991" max="9991" width="5.625" style="3" customWidth="1"/>
    <col min="9992" max="9992" width="11.625" style="3" customWidth="1"/>
    <col min="9993" max="9993" width="8.625" style="3" customWidth="1"/>
    <col min="9994" max="10240" width="9" style="3"/>
    <col min="10241" max="10241" width="3" style="3" customWidth="1"/>
    <col min="10242" max="10243" width="16.625" style="3" customWidth="1"/>
    <col min="10244" max="10244" width="8.5" style="3" customWidth="1"/>
    <col min="10245" max="10245" width="10.625" style="3" customWidth="1"/>
    <col min="10246" max="10246" width="7.375" style="3" customWidth="1"/>
    <col min="10247" max="10247" width="5.625" style="3" customWidth="1"/>
    <col min="10248" max="10248" width="11.625" style="3" customWidth="1"/>
    <col min="10249" max="10249" width="8.625" style="3" customWidth="1"/>
    <col min="10250" max="10496" width="9" style="3"/>
    <col min="10497" max="10497" width="3" style="3" customWidth="1"/>
    <col min="10498" max="10499" width="16.625" style="3" customWidth="1"/>
    <col min="10500" max="10500" width="8.5" style="3" customWidth="1"/>
    <col min="10501" max="10501" width="10.625" style="3" customWidth="1"/>
    <col min="10502" max="10502" width="7.375" style="3" customWidth="1"/>
    <col min="10503" max="10503" width="5.625" style="3" customWidth="1"/>
    <col min="10504" max="10504" width="11.625" style="3" customWidth="1"/>
    <col min="10505" max="10505" width="8.625" style="3" customWidth="1"/>
    <col min="10506" max="10752" width="9" style="3"/>
    <col min="10753" max="10753" width="3" style="3" customWidth="1"/>
    <col min="10754" max="10755" width="16.625" style="3" customWidth="1"/>
    <col min="10756" max="10756" width="8.5" style="3" customWidth="1"/>
    <col min="10757" max="10757" width="10.625" style="3" customWidth="1"/>
    <col min="10758" max="10758" width="7.375" style="3" customWidth="1"/>
    <col min="10759" max="10759" width="5.625" style="3" customWidth="1"/>
    <col min="10760" max="10760" width="11.625" style="3" customWidth="1"/>
    <col min="10761" max="10761" width="8.625" style="3" customWidth="1"/>
    <col min="10762" max="11008" width="9" style="3"/>
    <col min="11009" max="11009" width="3" style="3" customWidth="1"/>
    <col min="11010" max="11011" width="16.625" style="3" customWidth="1"/>
    <col min="11012" max="11012" width="8.5" style="3" customWidth="1"/>
    <col min="11013" max="11013" width="10.625" style="3" customWidth="1"/>
    <col min="11014" max="11014" width="7.375" style="3" customWidth="1"/>
    <col min="11015" max="11015" width="5.625" style="3" customWidth="1"/>
    <col min="11016" max="11016" width="11.625" style="3" customWidth="1"/>
    <col min="11017" max="11017" width="8.625" style="3" customWidth="1"/>
    <col min="11018" max="11264" width="9" style="3"/>
    <col min="11265" max="11265" width="3" style="3" customWidth="1"/>
    <col min="11266" max="11267" width="16.625" style="3" customWidth="1"/>
    <col min="11268" max="11268" width="8.5" style="3" customWidth="1"/>
    <col min="11269" max="11269" width="10.625" style="3" customWidth="1"/>
    <col min="11270" max="11270" width="7.375" style="3" customWidth="1"/>
    <col min="11271" max="11271" width="5.625" style="3" customWidth="1"/>
    <col min="11272" max="11272" width="11.625" style="3" customWidth="1"/>
    <col min="11273" max="11273" width="8.625" style="3" customWidth="1"/>
    <col min="11274" max="11520" width="9" style="3"/>
    <col min="11521" max="11521" width="3" style="3" customWidth="1"/>
    <col min="11522" max="11523" width="16.625" style="3" customWidth="1"/>
    <col min="11524" max="11524" width="8.5" style="3" customWidth="1"/>
    <col min="11525" max="11525" width="10.625" style="3" customWidth="1"/>
    <col min="11526" max="11526" width="7.375" style="3" customWidth="1"/>
    <col min="11527" max="11527" width="5.625" style="3" customWidth="1"/>
    <col min="11528" max="11528" width="11.625" style="3" customWidth="1"/>
    <col min="11529" max="11529" width="8.625" style="3" customWidth="1"/>
    <col min="11530" max="11776" width="9" style="3"/>
    <col min="11777" max="11777" width="3" style="3" customWidth="1"/>
    <col min="11778" max="11779" width="16.625" style="3" customWidth="1"/>
    <col min="11780" max="11780" width="8.5" style="3" customWidth="1"/>
    <col min="11781" max="11781" width="10.625" style="3" customWidth="1"/>
    <col min="11782" max="11782" width="7.375" style="3" customWidth="1"/>
    <col min="11783" max="11783" width="5.625" style="3" customWidth="1"/>
    <col min="11784" max="11784" width="11.625" style="3" customWidth="1"/>
    <col min="11785" max="11785" width="8.625" style="3" customWidth="1"/>
    <col min="11786" max="12032" width="9" style="3"/>
    <col min="12033" max="12033" width="3" style="3" customWidth="1"/>
    <col min="12034" max="12035" width="16.625" style="3" customWidth="1"/>
    <col min="12036" max="12036" width="8.5" style="3" customWidth="1"/>
    <col min="12037" max="12037" width="10.625" style="3" customWidth="1"/>
    <col min="12038" max="12038" width="7.375" style="3" customWidth="1"/>
    <col min="12039" max="12039" width="5.625" style="3" customWidth="1"/>
    <col min="12040" max="12040" width="11.625" style="3" customWidth="1"/>
    <col min="12041" max="12041" width="8.625" style="3" customWidth="1"/>
    <col min="12042" max="12288" width="9" style="3"/>
    <col min="12289" max="12289" width="3" style="3" customWidth="1"/>
    <col min="12290" max="12291" width="16.625" style="3" customWidth="1"/>
    <col min="12292" max="12292" width="8.5" style="3" customWidth="1"/>
    <col min="12293" max="12293" width="10.625" style="3" customWidth="1"/>
    <col min="12294" max="12294" width="7.375" style="3" customWidth="1"/>
    <col min="12295" max="12295" width="5.625" style="3" customWidth="1"/>
    <col min="12296" max="12296" width="11.625" style="3" customWidth="1"/>
    <col min="12297" max="12297" width="8.625" style="3" customWidth="1"/>
    <col min="12298" max="12544" width="9" style="3"/>
    <col min="12545" max="12545" width="3" style="3" customWidth="1"/>
    <col min="12546" max="12547" width="16.625" style="3" customWidth="1"/>
    <col min="12548" max="12548" width="8.5" style="3" customWidth="1"/>
    <col min="12549" max="12549" width="10.625" style="3" customWidth="1"/>
    <col min="12550" max="12550" width="7.375" style="3" customWidth="1"/>
    <col min="12551" max="12551" width="5.625" style="3" customWidth="1"/>
    <col min="12552" max="12552" width="11.625" style="3" customWidth="1"/>
    <col min="12553" max="12553" width="8.625" style="3" customWidth="1"/>
    <col min="12554" max="12800" width="9" style="3"/>
    <col min="12801" max="12801" width="3" style="3" customWidth="1"/>
    <col min="12802" max="12803" width="16.625" style="3" customWidth="1"/>
    <col min="12804" max="12804" width="8.5" style="3" customWidth="1"/>
    <col min="12805" max="12805" width="10.625" style="3" customWidth="1"/>
    <col min="12806" max="12806" width="7.375" style="3" customWidth="1"/>
    <col min="12807" max="12807" width="5.625" style="3" customWidth="1"/>
    <col min="12808" max="12808" width="11.625" style="3" customWidth="1"/>
    <col min="12809" max="12809" width="8.625" style="3" customWidth="1"/>
    <col min="12810" max="13056" width="9" style="3"/>
    <col min="13057" max="13057" width="3" style="3" customWidth="1"/>
    <col min="13058" max="13059" width="16.625" style="3" customWidth="1"/>
    <col min="13060" max="13060" width="8.5" style="3" customWidth="1"/>
    <col min="13061" max="13061" width="10.625" style="3" customWidth="1"/>
    <col min="13062" max="13062" width="7.375" style="3" customWidth="1"/>
    <col min="13063" max="13063" width="5.625" style="3" customWidth="1"/>
    <col min="13064" max="13064" width="11.625" style="3" customWidth="1"/>
    <col min="13065" max="13065" width="8.625" style="3" customWidth="1"/>
    <col min="13066" max="13312" width="9" style="3"/>
    <col min="13313" max="13313" width="3" style="3" customWidth="1"/>
    <col min="13314" max="13315" width="16.625" style="3" customWidth="1"/>
    <col min="13316" max="13316" width="8.5" style="3" customWidth="1"/>
    <col min="13317" max="13317" width="10.625" style="3" customWidth="1"/>
    <col min="13318" max="13318" width="7.375" style="3" customWidth="1"/>
    <col min="13319" max="13319" width="5.625" style="3" customWidth="1"/>
    <col min="13320" max="13320" width="11.625" style="3" customWidth="1"/>
    <col min="13321" max="13321" width="8.625" style="3" customWidth="1"/>
    <col min="13322" max="13568" width="9" style="3"/>
    <col min="13569" max="13569" width="3" style="3" customWidth="1"/>
    <col min="13570" max="13571" width="16.625" style="3" customWidth="1"/>
    <col min="13572" max="13572" width="8.5" style="3" customWidth="1"/>
    <col min="13573" max="13573" width="10.625" style="3" customWidth="1"/>
    <col min="13574" max="13574" width="7.375" style="3" customWidth="1"/>
    <col min="13575" max="13575" width="5.625" style="3" customWidth="1"/>
    <col min="13576" max="13576" width="11.625" style="3" customWidth="1"/>
    <col min="13577" max="13577" width="8.625" style="3" customWidth="1"/>
    <col min="13578" max="13824" width="9" style="3"/>
    <col min="13825" max="13825" width="3" style="3" customWidth="1"/>
    <col min="13826" max="13827" width="16.625" style="3" customWidth="1"/>
    <col min="13828" max="13828" width="8.5" style="3" customWidth="1"/>
    <col min="13829" max="13829" width="10.625" style="3" customWidth="1"/>
    <col min="13830" max="13830" width="7.375" style="3" customWidth="1"/>
    <col min="13831" max="13831" width="5.625" style="3" customWidth="1"/>
    <col min="13832" max="13832" width="11.625" style="3" customWidth="1"/>
    <col min="13833" max="13833" width="8.625" style="3" customWidth="1"/>
    <col min="13834" max="14080" width="9" style="3"/>
    <col min="14081" max="14081" width="3" style="3" customWidth="1"/>
    <col min="14082" max="14083" width="16.625" style="3" customWidth="1"/>
    <col min="14084" max="14084" width="8.5" style="3" customWidth="1"/>
    <col min="14085" max="14085" width="10.625" style="3" customWidth="1"/>
    <col min="14086" max="14086" width="7.375" style="3" customWidth="1"/>
    <col min="14087" max="14087" width="5.625" style="3" customWidth="1"/>
    <col min="14088" max="14088" width="11.625" style="3" customWidth="1"/>
    <col min="14089" max="14089" width="8.625" style="3" customWidth="1"/>
    <col min="14090" max="14336" width="9" style="3"/>
    <col min="14337" max="14337" width="3" style="3" customWidth="1"/>
    <col min="14338" max="14339" width="16.625" style="3" customWidth="1"/>
    <col min="14340" max="14340" width="8.5" style="3" customWidth="1"/>
    <col min="14341" max="14341" width="10.625" style="3" customWidth="1"/>
    <col min="14342" max="14342" width="7.375" style="3" customWidth="1"/>
    <col min="14343" max="14343" width="5.625" style="3" customWidth="1"/>
    <col min="14344" max="14344" width="11.625" style="3" customWidth="1"/>
    <col min="14345" max="14345" width="8.625" style="3" customWidth="1"/>
    <col min="14346" max="14592" width="9" style="3"/>
    <col min="14593" max="14593" width="3" style="3" customWidth="1"/>
    <col min="14594" max="14595" width="16.625" style="3" customWidth="1"/>
    <col min="14596" max="14596" width="8.5" style="3" customWidth="1"/>
    <col min="14597" max="14597" width="10.625" style="3" customWidth="1"/>
    <col min="14598" max="14598" width="7.375" style="3" customWidth="1"/>
    <col min="14599" max="14599" width="5.625" style="3" customWidth="1"/>
    <col min="14600" max="14600" width="11.625" style="3" customWidth="1"/>
    <col min="14601" max="14601" width="8.625" style="3" customWidth="1"/>
    <col min="14602" max="14848" width="9" style="3"/>
    <col min="14849" max="14849" width="3" style="3" customWidth="1"/>
    <col min="14850" max="14851" width="16.625" style="3" customWidth="1"/>
    <col min="14852" max="14852" width="8.5" style="3" customWidth="1"/>
    <col min="14853" max="14853" width="10.625" style="3" customWidth="1"/>
    <col min="14854" max="14854" width="7.375" style="3" customWidth="1"/>
    <col min="14855" max="14855" width="5.625" style="3" customWidth="1"/>
    <col min="14856" max="14856" width="11.625" style="3" customWidth="1"/>
    <col min="14857" max="14857" width="8.625" style="3" customWidth="1"/>
    <col min="14858" max="15104" width="9" style="3"/>
    <col min="15105" max="15105" width="3" style="3" customWidth="1"/>
    <col min="15106" max="15107" width="16.625" style="3" customWidth="1"/>
    <col min="15108" max="15108" width="8.5" style="3" customWidth="1"/>
    <col min="15109" max="15109" width="10.625" style="3" customWidth="1"/>
    <col min="15110" max="15110" width="7.375" style="3" customWidth="1"/>
    <col min="15111" max="15111" width="5.625" style="3" customWidth="1"/>
    <col min="15112" max="15112" width="11.625" style="3" customWidth="1"/>
    <col min="15113" max="15113" width="8.625" style="3" customWidth="1"/>
    <col min="15114" max="15360" width="9" style="3"/>
    <col min="15361" max="15361" width="3" style="3" customWidth="1"/>
    <col min="15362" max="15363" width="16.625" style="3" customWidth="1"/>
    <col min="15364" max="15364" width="8.5" style="3" customWidth="1"/>
    <col min="15365" max="15365" width="10.625" style="3" customWidth="1"/>
    <col min="15366" max="15366" width="7.375" style="3" customWidth="1"/>
    <col min="15367" max="15367" width="5.625" style="3" customWidth="1"/>
    <col min="15368" max="15368" width="11.625" style="3" customWidth="1"/>
    <col min="15369" max="15369" width="8.625" style="3" customWidth="1"/>
    <col min="15370" max="15616" width="9" style="3"/>
    <col min="15617" max="15617" width="3" style="3" customWidth="1"/>
    <col min="15618" max="15619" width="16.625" style="3" customWidth="1"/>
    <col min="15620" max="15620" width="8.5" style="3" customWidth="1"/>
    <col min="15621" max="15621" width="10.625" style="3" customWidth="1"/>
    <col min="15622" max="15622" width="7.375" style="3" customWidth="1"/>
    <col min="15623" max="15623" width="5.625" style="3" customWidth="1"/>
    <col min="15624" max="15624" width="11.625" style="3" customWidth="1"/>
    <col min="15625" max="15625" width="8.625" style="3" customWidth="1"/>
    <col min="15626" max="15872" width="9" style="3"/>
    <col min="15873" max="15873" width="3" style="3" customWidth="1"/>
    <col min="15874" max="15875" width="16.625" style="3" customWidth="1"/>
    <col min="15876" max="15876" width="8.5" style="3" customWidth="1"/>
    <col min="15877" max="15877" width="10.625" style="3" customWidth="1"/>
    <col min="15878" max="15878" width="7.375" style="3" customWidth="1"/>
    <col min="15879" max="15879" width="5.625" style="3" customWidth="1"/>
    <col min="15880" max="15880" width="11.625" style="3" customWidth="1"/>
    <col min="15881" max="15881" width="8.625" style="3" customWidth="1"/>
    <col min="15882" max="16128" width="9" style="3"/>
    <col min="16129" max="16129" width="3" style="3" customWidth="1"/>
    <col min="16130" max="16131" width="16.625" style="3" customWidth="1"/>
    <col min="16132" max="16132" width="8.5" style="3" customWidth="1"/>
    <col min="16133" max="16133" width="10.625" style="3" customWidth="1"/>
    <col min="16134" max="16134" width="7.375" style="3" customWidth="1"/>
    <col min="16135" max="16135" width="5.625" style="3" customWidth="1"/>
    <col min="16136" max="16136" width="11.625" style="3" customWidth="1"/>
    <col min="16137" max="16137" width="8.625" style="3" customWidth="1"/>
    <col min="16138" max="16384" width="9" style="3"/>
  </cols>
  <sheetData>
    <row r="1" spans="1:11" ht="17.25" x14ac:dyDescent="0.15">
      <c r="A1" s="1"/>
      <c r="B1" s="1"/>
      <c r="C1" s="1"/>
      <c r="D1" s="1"/>
      <c r="E1" s="1"/>
      <c r="F1" s="1"/>
      <c r="G1" s="1"/>
      <c r="H1" s="1"/>
      <c r="I1" s="2" t="s">
        <v>51</v>
      </c>
    </row>
    <row r="2" spans="1:11" ht="6" customHeight="1" x14ac:dyDescent="0.15">
      <c r="A2" s="1"/>
      <c r="B2" s="1"/>
      <c r="C2" s="1"/>
      <c r="D2" s="1"/>
      <c r="E2" s="1"/>
      <c r="F2" s="1"/>
      <c r="G2" s="1"/>
      <c r="H2" s="1"/>
      <c r="I2" s="1"/>
    </row>
    <row r="3" spans="1:11" ht="27.75" customHeight="1" x14ac:dyDescent="0.15">
      <c r="A3" s="1"/>
      <c r="B3" s="82" t="s">
        <v>50</v>
      </c>
      <c r="C3" s="82"/>
      <c r="D3" s="82"/>
      <c r="E3" s="82"/>
      <c r="F3" s="82"/>
      <c r="G3" s="82"/>
      <c r="H3" s="82"/>
      <c r="I3" s="82"/>
    </row>
    <row r="4" spans="1:11" ht="5.25" customHeight="1" x14ac:dyDescent="0.15">
      <c r="A4" s="1"/>
      <c r="B4" s="1"/>
      <c r="C4" s="1"/>
      <c r="D4" s="1"/>
      <c r="E4" s="1"/>
      <c r="F4" s="1"/>
      <c r="G4" s="1"/>
      <c r="H4" s="1"/>
      <c r="I4" s="1"/>
    </row>
    <row r="5" spans="1:11" ht="18.75" customHeight="1" x14ac:dyDescent="0.15">
      <c r="A5" s="4" t="s">
        <v>0</v>
      </c>
      <c r="B5" s="5" t="s">
        <v>28</v>
      </c>
      <c r="C5" s="1"/>
      <c r="D5" s="1"/>
      <c r="E5" s="1"/>
      <c r="F5" s="1"/>
      <c r="G5" s="1"/>
      <c r="H5" s="1"/>
      <c r="I5" s="1"/>
    </row>
    <row r="6" spans="1:11" ht="16.5" customHeight="1" x14ac:dyDescent="0.15">
      <c r="A6" s="6"/>
      <c r="B6" s="7"/>
      <c r="C6" s="83" t="s">
        <v>1</v>
      </c>
      <c r="D6" s="83"/>
      <c r="E6" s="83" t="s">
        <v>29</v>
      </c>
      <c r="F6" s="83"/>
      <c r="G6" s="83"/>
      <c r="H6" s="83"/>
      <c r="I6" s="83"/>
    </row>
    <row r="7" spans="1:11" ht="16.5" customHeight="1" x14ac:dyDescent="0.15">
      <c r="A7" s="8"/>
      <c r="B7" s="9"/>
      <c r="C7" s="83"/>
      <c r="D7" s="83"/>
      <c r="E7" s="10" t="s">
        <v>2</v>
      </c>
      <c r="F7" s="83" t="s">
        <v>3</v>
      </c>
      <c r="G7" s="84"/>
      <c r="H7" s="84" t="s">
        <v>21</v>
      </c>
      <c r="I7" s="85"/>
    </row>
    <row r="8" spans="1:11" ht="16.5" customHeight="1" x14ac:dyDescent="0.15">
      <c r="A8" s="86" t="s">
        <v>26</v>
      </c>
      <c r="B8" s="87"/>
      <c r="C8" s="88"/>
      <c r="D8" s="89"/>
      <c r="E8" s="57"/>
      <c r="F8" s="55">
        <f>SUM(F9:F11)</f>
        <v>0</v>
      </c>
      <c r="G8" s="11" t="s">
        <v>22</v>
      </c>
      <c r="H8" s="78">
        <f>SUM(I9:I11)</f>
        <v>0</v>
      </c>
      <c r="I8" s="79"/>
    </row>
    <row r="9" spans="1:11" ht="16.5" customHeight="1" x14ac:dyDescent="0.15">
      <c r="A9" s="12"/>
      <c r="B9" s="13" t="s">
        <v>4</v>
      </c>
      <c r="C9" s="80" t="s">
        <v>5</v>
      </c>
      <c r="D9" s="81"/>
      <c r="E9" s="58"/>
      <c r="F9" s="59"/>
      <c r="G9" s="14" t="s">
        <v>6</v>
      </c>
      <c r="H9" s="15"/>
      <c r="I9" s="16" t="str">
        <f>IF(E9="","",E9*F9)</f>
        <v/>
      </c>
      <c r="K9" s="17"/>
    </row>
    <row r="10" spans="1:11" ht="16.5" customHeight="1" x14ac:dyDescent="0.15">
      <c r="A10" s="18"/>
      <c r="B10" s="19" t="s">
        <v>7</v>
      </c>
      <c r="C10" s="90" t="s">
        <v>5</v>
      </c>
      <c r="D10" s="92"/>
      <c r="E10" s="60"/>
      <c r="F10" s="61"/>
      <c r="G10" s="20" t="s">
        <v>6</v>
      </c>
      <c r="H10" s="21"/>
      <c r="I10" s="22" t="str">
        <f>IF(E10="","",E10*F10)</f>
        <v/>
      </c>
    </row>
    <row r="11" spans="1:11" ht="16.5" customHeight="1" x14ac:dyDescent="0.15">
      <c r="A11" s="23"/>
      <c r="B11" s="24" t="s">
        <v>8</v>
      </c>
      <c r="C11" s="93"/>
      <c r="D11" s="94"/>
      <c r="E11" s="62"/>
      <c r="F11" s="63"/>
      <c r="G11" s="25" t="s">
        <v>6</v>
      </c>
      <c r="H11" s="26"/>
      <c r="I11" s="27" t="str">
        <f>IF(E11="","",E11*F11)</f>
        <v/>
      </c>
    </row>
    <row r="12" spans="1:11" ht="16.5" customHeight="1" x14ac:dyDescent="0.15">
      <c r="A12" s="86" t="s">
        <v>20</v>
      </c>
      <c r="B12" s="95"/>
      <c r="C12" s="96"/>
      <c r="D12" s="97"/>
      <c r="E12" s="28"/>
      <c r="F12" s="55">
        <f>SUM(F13:F15)</f>
        <v>0</v>
      </c>
      <c r="G12" s="11" t="s">
        <v>22</v>
      </c>
      <c r="H12" s="78">
        <f>SUM(I13:I15)</f>
        <v>0</v>
      </c>
      <c r="I12" s="79"/>
    </row>
    <row r="13" spans="1:11" ht="16.5" customHeight="1" x14ac:dyDescent="0.15">
      <c r="A13" s="12"/>
      <c r="B13" s="13" t="s">
        <v>4</v>
      </c>
      <c r="C13" s="80" t="s">
        <v>9</v>
      </c>
      <c r="D13" s="81"/>
      <c r="E13" s="58"/>
      <c r="F13" s="59"/>
      <c r="G13" s="14" t="s">
        <v>6</v>
      </c>
      <c r="H13" s="15"/>
      <c r="I13" s="16" t="str">
        <f>IF(E13="","",E13*F13)</f>
        <v/>
      </c>
    </row>
    <row r="14" spans="1:11" ht="16.5" customHeight="1" x14ac:dyDescent="0.15">
      <c r="A14" s="18"/>
      <c r="B14" s="19" t="s">
        <v>7</v>
      </c>
      <c r="C14" s="90" t="s">
        <v>10</v>
      </c>
      <c r="D14" s="92"/>
      <c r="E14" s="60"/>
      <c r="F14" s="61"/>
      <c r="G14" s="20" t="s">
        <v>6</v>
      </c>
      <c r="H14" s="21"/>
      <c r="I14" s="22" t="str">
        <f>IF(E14="","",E14*F14)</f>
        <v/>
      </c>
    </row>
    <row r="15" spans="1:11" ht="16.5" customHeight="1" x14ac:dyDescent="0.15">
      <c r="A15" s="23"/>
      <c r="B15" s="24" t="s">
        <v>8</v>
      </c>
      <c r="C15" s="93"/>
      <c r="D15" s="94"/>
      <c r="E15" s="62"/>
      <c r="F15" s="63"/>
      <c r="G15" s="25" t="s">
        <v>6</v>
      </c>
      <c r="H15" s="26"/>
      <c r="I15" s="27" t="str">
        <f>IF(E15="","",E15*F15)</f>
        <v/>
      </c>
    </row>
    <row r="16" spans="1:11" ht="16.5" customHeight="1" x14ac:dyDescent="0.15">
      <c r="A16" s="86" t="s">
        <v>25</v>
      </c>
      <c r="B16" s="98"/>
      <c r="C16" s="99"/>
      <c r="D16" s="100"/>
      <c r="E16" s="65"/>
      <c r="F16" s="67">
        <f>SUM(F17:F19)</f>
        <v>0</v>
      </c>
      <c r="G16" s="11" t="s">
        <v>22</v>
      </c>
      <c r="H16" s="78">
        <f>SUM(I17:I19)</f>
        <v>0</v>
      </c>
      <c r="I16" s="79"/>
    </row>
    <row r="17" spans="1:9" ht="16.5" customHeight="1" x14ac:dyDescent="0.15">
      <c r="A17" s="12"/>
      <c r="B17" s="13" t="s">
        <v>4</v>
      </c>
      <c r="C17" s="80" t="s">
        <v>23</v>
      </c>
      <c r="D17" s="101"/>
      <c r="E17" s="58"/>
      <c r="F17" s="59"/>
      <c r="G17" s="14" t="s">
        <v>6</v>
      </c>
      <c r="H17" s="15"/>
      <c r="I17" s="16" t="str">
        <f>IF(E17="","",E17*F17)</f>
        <v/>
      </c>
    </row>
    <row r="18" spans="1:9" ht="16.5" customHeight="1" x14ac:dyDescent="0.15">
      <c r="A18" s="18"/>
      <c r="B18" s="19" t="s">
        <v>7</v>
      </c>
      <c r="C18" s="90" t="s">
        <v>23</v>
      </c>
      <c r="D18" s="91"/>
      <c r="E18" s="60"/>
      <c r="F18" s="61"/>
      <c r="G18" s="20" t="s">
        <v>6</v>
      </c>
      <c r="H18" s="21"/>
      <c r="I18" s="22" t="str">
        <f>IF(E18="","",E18*F18)</f>
        <v/>
      </c>
    </row>
    <row r="19" spans="1:9" ht="16.5" customHeight="1" x14ac:dyDescent="0.15">
      <c r="A19" s="23"/>
      <c r="B19" s="24" t="s">
        <v>8</v>
      </c>
      <c r="C19" s="93"/>
      <c r="D19" s="102"/>
      <c r="E19" s="62"/>
      <c r="F19" s="63"/>
      <c r="G19" s="25" t="s">
        <v>6</v>
      </c>
      <c r="H19" s="26"/>
      <c r="I19" s="27" t="str">
        <f>IF(E19="","",E19*F19)</f>
        <v/>
      </c>
    </row>
    <row r="20" spans="1:9" ht="16.5" customHeight="1" x14ac:dyDescent="0.15">
      <c r="A20" s="103" t="s">
        <v>24</v>
      </c>
      <c r="B20" s="104"/>
      <c r="C20" s="105"/>
      <c r="D20" s="106"/>
      <c r="E20" s="65"/>
      <c r="F20" s="67">
        <f>SUM(F21:F23)</f>
        <v>0</v>
      </c>
      <c r="G20" s="11" t="s">
        <v>22</v>
      </c>
      <c r="H20" s="78">
        <f>SUM(I21:I23)</f>
        <v>0</v>
      </c>
      <c r="I20" s="79"/>
    </row>
    <row r="21" spans="1:9" ht="16.5" customHeight="1" x14ac:dyDescent="0.15">
      <c r="A21" s="12"/>
      <c r="B21" s="13" t="s">
        <v>4</v>
      </c>
      <c r="C21" s="80"/>
      <c r="D21" s="101"/>
      <c r="E21" s="58"/>
      <c r="F21" s="59"/>
      <c r="G21" s="14" t="s">
        <v>6</v>
      </c>
      <c r="H21" s="15"/>
      <c r="I21" s="16" t="str">
        <f>IF(E21="","",E21*F21)</f>
        <v/>
      </c>
    </row>
    <row r="22" spans="1:9" ht="16.5" customHeight="1" x14ac:dyDescent="0.15">
      <c r="A22" s="18"/>
      <c r="B22" s="19" t="s">
        <v>7</v>
      </c>
      <c r="C22" s="90"/>
      <c r="D22" s="91"/>
      <c r="E22" s="60"/>
      <c r="F22" s="61"/>
      <c r="G22" s="20" t="s">
        <v>6</v>
      </c>
      <c r="H22" s="21"/>
      <c r="I22" s="22" t="str">
        <f>IF(E22="","",E22*F22)</f>
        <v/>
      </c>
    </row>
    <row r="23" spans="1:9" ht="16.5" customHeight="1" x14ac:dyDescent="0.15">
      <c r="A23" s="23"/>
      <c r="B23" s="24" t="s">
        <v>8</v>
      </c>
      <c r="C23" s="93"/>
      <c r="D23" s="102"/>
      <c r="E23" s="62"/>
      <c r="F23" s="63"/>
      <c r="G23" s="25" t="s">
        <v>6</v>
      </c>
      <c r="H23" s="26"/>
      <c r="I23" s="27" t="str">
        <f>IF(E23="","",E23*F23)</f>
        <v/>
      </c>
    </row>
    <row r="24" spans="1:9" ht="16.5" customHeight="1" x14ac:dyDescent="0.15">
      <c r="A24" s="107" t="s">
        <v>11</v>
      </c>
      <c r="B24" s="107"/>
      <c r="C24" s="29"/>
      <c r="D24" s="30"/>
      <c r="E24" s="31"/>
      <c r="F24" s="108">
        <f>SUM(F8,F12,F16,F20)</f>
        <v>0</v>
      </c>
      <c r="G24" s="109" t="s">
        <v>6</v>
      </c>
      <c r="H24" s="32"/>
      <c r="I24" s="16">
        <f>SUM(H8,H12,H16,H20)</f>
        <v>0</v>
      </c>
    </row>
    <row r="25" spans="1:9" ht="16.5" customHeight="1" x14ac:dyDescent="0.15">
      <c r="A25" s="107"/>
      <c r="B25" s="107"/>
      <c r="C25" s="33"/>
      <c r="D25" s="34"/>
      <c r="E25" s="35"/>
      <c r="F25" s="108"/>
      <c r="G25" s="109"/>
      <c r="H25" s="36" t="s">
        <v>12</v>
      </c>
      <c r="I25" s="27">
        <f>ROUNDDOWN(I24-I24/1.1,0)</f>
        <v>0</v>
      </c>
    </row>
    <row r="26" spans="1:9" ht="16.5" customHeight="1" x14ac:dyDescent="0.15">
      <c r="A26" s="107" t="s">
        <v>55</v>
      </c>
      <c r="B26" s="107"/>
      <c r="C26" s="83" t="s">
        <v>13</v>
      </c>
      <c r="D26" s="84"/>
      <c r="E26" s="31"/>
      <c r="F26" s="37"/>
      <c r="G26" s="38"/>
      <c r="H26" s="39"/>
      <c r="I26" s="40">
        <f>IF(I24&gt;=3000000,2000000,ROUNDDOWN(I24*2/3,0))</f>
        <v>0</v>
      </c>
    </row>
    <row r="27" spans="1:9" ht="16.5" customHeight="1" x14ac:dyDescent="0.15">
      <c r="A27" s="107"/>
      <c r="B27" s="107"/>
      <c r="C27" s="83"/>
      <c r="D27" s="84"/>
      <c r="E27" s="35"/>
      <c r="F27" s="41"/>
      <c r="G27" s="42"/>
      <c r="H27" s="36" t="s">
        <v>12</v>
      </c>
      <c r="I27" s="43">
        <f>ROUNDDOWN(I26-I26/1.1,0)</f>
        <v>0</v>
      </c>
    </row>
    <row r="28" spans="1:9" ht="16.5" customHeight="1" x14ac:dyDescent="0.15">
      <c r="A28" s="5" t="s">
        <v>14</v>
      </c>
      <c r="B28" s="5" t="s">
        <v>56</v>
      </c>
      <c r="C28" s="44"/>
      <c r="D28" s="44"/>
      <c r="E28" s="45"/>
      <c r="F28" s="45"/>
      <c r="G28" s="1"/>
      <c r="H28" s="45"/>
      <c r="I28" s="45"/>
    </row>
    <row r="29" spans="1:9" ht="16.5" customHeight="1" x14ac:dyDescent="0.15">
      <c r="A29" s="6"/>
      <c r="B29" s="7"/>
      <c r="C29" s="83" t="s">
        <v>1</v>
      </c>
      <c r="D29" s="83"/>
      <c r="E29" s="83" t="s">
        <v>29</v>
      </c>
      <c r="F29" s="83"/>
      <c r="G29" s="83"/>
      <c r="H29" s="83"/>
      <c r="I29" s="83"/>
    </row>
    <row r="30" spans="1:9" ht="16.5" customHeight="1" x14ac:dyDescent="0.15">
      <c r="A30" s="76" t="s">
        <v>52</v>
      </c>
      <c r="B30" s="9"/>
      <c r="C30" s="83"/>
      <c r="D30" s="83"/>
      <c r="E30" s="57" t="s">
        <v>2</v>
      </c>
      <c r="F30" s="83" t="s">
        <v>3</v>
      </c>
      <c r="G30" s="84"/>
      <c r="H30" s="84" t="s">
        <v>21</v>
      </c>
      <c r="I30" s="85"/>
    </row>
    <row r="31" spans="1:9" ht="16.5" customHeight="1" x14ac:dyDescent="0.15">
      <c r="A31" s="107" t="s">
        <v>31</v>
      </c>
      <c r="B31" s="110"/>
      <c r="C31" s="29"/>
      <c r="D31" s="46"/>
      <c r="E31" s="28"/>
      <c r="F31" s="68">
        <f>SUM(F32:F34)</f>
        <v>0</v>
      </c>
      <c r="G31" s="11" t="s">
        <v>22</v>
      </c>
      <c r="H31" s="78">
        <f>SUM(I32:I34)</f>
        <v>0</v>
      </c>
      <c r="I31" s="79"/>
    </row>
    <row r="32" spans="1:9" ht="16.5" customHeight="1" x14ac:dyDescent="0.15">
      <c r="A32" s="12"/>
      <c r="B32" s="13" t="s">
        <v>4</v>
      </c>
      <c r="C32" s="80" t="s">
        <v>15</v>
      </c>
      <c r="D32" s="81"/>
      <c r="E32" s="58"/>
      <c r="F32" s="59"/>
      <c r="G32" s="14" t="s">
        <v>6</v>
      </c>
      <c r="H32" s="15"/>
      <c r="I32" s="16" t="str">
        <f>IF(E32="","",E32*F32)</f>
        <v/>
      </c>
    </row>
    <row r="33" spans="1:9" ht="16.5" customHeight="1" x14ac:dyDescent="0.15">
      <c r="A33" s="18"/>
      <c r="B33" s="19" t="s">
        <v>7</v>
      </c>
      <c r="C33" s="90" t="s">
        <v>16</v>
      </c>
      <c r="D33" s="92"/>
      <c r="E33" s="60"/>
      <c r="F33" s="61"/>
      <c r="G33" s="20" t="s">
        <v>6</v>
      </c>
      <c r="H33" s="21"/>
      <c r="I33" s="22" t="str">
        <f>IF(E33="","",E33*F33)</f>
        <v/>
      </c>
    </row>
    <row r="34" spans="1:9" ht="16.5" customHeight="1" x14ac:dyDescent="0.15">
      <c r="A34" s="23"/>
      <c r="B34" s="24" t="s">
        <v>8</v>
      </c>
      <c r="C34" s="93"/>
      <c r="D34" s="94"/>
      <c r="E34" s="62"/>
      <c r="F34" s="63"/>
      <c r="G34" s="25" t="s">
        <v>6</v>
      </c>
      <c r="H34" s="26"/>
      <c r="I34" s="27" t="str">
        <f>IF(E34="","",E34*F34)</f>
        <v/>
      </c>
    </row>
    <row r="35" spans="1:9" ht="16.5" customHeight="1" x14ac:dyDescent="0.15">
      <c r="A35" s="107" t="s">
        <v>32</v>
      </c>
      <c r="B35" s="110"/>
      <c r="C35" s="47"/>
      <c r="D35" s="47"/>
      <c r="E35" s="65"/>
      <c r="F35" s="66">
        <f>SUM(F36:F38)</f>
        <v>0</v>
      </c>
      <c r="G35" s="11" t="s">
        <v>22</v>
      </c>
      <c r="H35" s="78">
        <f>SUM(I36:I38)</f>
        <v>0</v>
      </c>
      <c r="I35" s="79"/>
    </row>
    <row r="36" spans="1:9" ht="16.5" customHeight="1" x14ac:dyDescent="0.15">
      <c r="A36" s="12"/>
      <c r="B36" s="13" t="s">
        <v>4</v>
      </c>
      <c r="C36" s="111" t="s">
        <v>53</v>
      </c>
      <c r="D36" s="112"/>
      <c r="E36" s="58"/>
      <c r="F36" s="59"/>
      <c r="G36" s="14" t="s">
        <v>6</v>
      </c>
      <c r="H36" s="15"/>
      <c r="I36" s="16" t="str">
        <f>IF(E36="","",E36*F36)</f>
        <v/>
      </c>
    </row>
    <row r="37" spans="1:9" ht="16.5" customHeight="1" x14ac:dyDescent="0.15">
      <c r="A37" s="18"/>
      <c r="B37" s="19" t="s">
        <v>7</v>
      </c>
      <c r="C37" s="113" t="s">
        <v>27</v>
      </c>
      <c r="D37" s="114"/>
      <c r="E37" s="60"/>
      <c r="F37" s="61"/>
      <c r="G37" s="20" t="s">
        <v>6</v>
      </c>
      <c r="H37" s="21"/>
      <c r="I37" s="22" t="str">
        <f>IF(E37="","",E37*F37)</f>
        <v/>
      </c>
    </row>
    <row r="38" spans="1:9" ht="16.5" customHeight="1" x14ac:dyDescent="0.15">
      <c r="A38" s="23"/>
      <c r="B38" s="24" t="s">
        <v>8</v>
      </c>
      <c r="C38" s="115"/>
      <c r="D38" s="116"/>
      <c r="E38" s="62"/>
      <c r="F38" s="63"/>
      <c r="G38" s="25" t="s">
        <v>6</v>
      </c>
      <c r="H38" s="26"/>
      <c r="I38" s="27" t="str">
        <f>IF(E38="","",E38*F38)</f>
        <v/>
      </c>
    </row>
    <row r="39" spans="1:9" ht="16.5" customHeight="1" x14ac:dyDescent="0.15">
      <c r="A39" s="107" t="s">
        <v>11</v>
      </c>
      <c r="B39" s="107"/>
      <c r="C39" s="29"/>
      <c r="D39" s="30"/>
      <c r="E39" s="31"/>
      <c r="F39" s="108">
        <f>SUM(F31,F35)</f>
        <v>0</v>
      </c>
      <c r="G39" s="109" t="s">
        <v>6</v>
      </c>
      <c r="H39" s="32"/>
      <c r="I39" s="16">
        <f>SUM(H31,H35)</f>
        <v>0</v>
      </c>
    </row>
    <row r="40" spans="1:9" ht="16.5" customHeight="1" x14ac:dyDescent="0.15">
      <c r="A40" s="107"/>
      <c r="B40" s="107"/>
      <c r="C40" s="33"/>
      <c r="D40" s="34"/>
      <c r="E40" s="35"/>
      <c r="F40" s="108"/>
      <c r="G40" s="109"/>
      <c r="H40" s="36" t="s">
        <v>12</v>
      </c>
      <c r="I40" s="27">
        <f>ROUNDDOWN(I39-I39/1.1,0)</f>
        <v>0</v>
      </c>
    </row>
    <row r="41" spans="1:9" ht="16.5" customHeight="1" x14ac:dyDescent="0.15">
      <c r="A41" s="117" t="s">
        <v>33</v>
      </c>
      <c r="B41" s="117"/>
      <c r="C41" s="83" t="s">
        <v>13</v>
      </c>
      <c r="D41" s="84"/>
      <c r="E41" s="31"/>
      <c r="F41" s="37"/>
      <c r="G41" s="38"/>
      <c r="H41" s="39"/>
      <c r="I41" s="40">
        <f>IF(I39&gt;=1500000,1000000,ROUNDDOWN(I39*2/3,0))</f>
        <v>0</v>
      </c>
    </row>
    <row r="42" spans="1:9" ht="16.5" customHeight="1" x14ac:dyDescent="0.15">
      <c r="A42" s="117"/>
      <c r="B42" s="117"/>
      <c r="C42" s="83"/>
      <c r="D42" s="84"/>
      <c r="E42" s="35"/>
      <c r="F42" s="41"/>
      <c r="G42" s="42"/>
      <c r="H42" s="36" t="s">
        <v>12</v>
      </c>
      <c r="I42" s="43">
        <f>ROUNDDOWN(I41-I41/1.1,0)</f>
        <v>0</v>
      </c>
    </row>
    <row r="43" spans="1:9" ht="17.25" customHeight="1" x14ac:dyDescent="0.15">
      <c r="A43" s="5" t="s">
        <v>0</v>
      </c>
      <c r="B43" s="5" t="s">
        <v>57</v>
      </c>
      <c r="C43" s="44"/>
      <c r="D43" s="44"/>
      <c r="E43" s="45"/>
      <c r="F43" s="45"/>
      <c r="G43" s="1"/>
      <c r="H43" s="45"/>
      <c r="I43" s="45"/>
    </row>
    <row r="44" spans="1:9" ht="17.25" customHeight="1" x14ac:dyDescent="0.15">
      <c r="A44" s="6"/>
      <c r="B44" s="7"/>
      <c r="C44" s="83" t="s">
        <v>1</v>
      </c>
      <c r="D44" s="83"/>
      <c r="E44" s="83" t="s">
        <v>29</v>
      </c>
      <c r="F44" s="83"/>
      <c r="G44" s="83"/>
      <c r="H44" s="83"/>
      <c r="I44" s="83"/>
    </row>
    <row r="45" spans="1:9" ht="17.25" customHeight="1" x14ac:dyDescent="0.15">
      <c r="A45" s="119" t="s">
        <v>34</v>
      </c>
      <c r="B45" s="120"/>
      <c r="C45" s="83"/>
      <c r="D45" s="83"/>
      <c r="E45" s="70" t="s">
        <v>2</v>
      </c>
      <c r="F45" s="83" t="s">
        <v>3</v>
      </c>
      <c r="G45" s="84"/>
      <c r="H45" s="84" t="s">
        <v>21</v>
      </c>
      <c r="I45" s="85"/>
    </row>
    <row r="46" spans="1:9" ht="17.25" customHeight="1" x14ac:dyDescent="0.15">
      <c r="A46" s="8"/>
      <c r="B46" s="75" t="s">
        <v>4</v>
      </c>
      <c r="C46" s="73" t="s">
        <v>35</v>
      </c>
      <c r="D46" s="74"/>
      <c r="E46" s="58"/>
      <c r="F46" s="59"/>
      <c r="G46" s="14" t="s">
        <v>6</v>
      </c>
      <c r="H46" s="73"/>
      <c r="I46" s="16">
        <f>+E46*F46</f>
        <v>0</v>
      </c>
    </row>
    <row r="47" spans="1:9" ht="17.25" customHeight="1" x14ac:dyDescent="0.15">
      <c r="A47" s="107" t="s">
        <v>11</v>
      </c>
      <c r="B47" s="107"/>
      <c r="C47" s="29"/>
      <c r="D47" s="30"/>
      <c r="E47" s="31"/>
      <c r="F47" s="108">
        <f>+F46</f>
        <v>0</v>
      </c>
      <c r="G47" s="109" t="s">
        <v>6</v>
      </c>
      <c r="H47" s="32"/>
      <c r="I47" s="16">
        <f>+I46</f>
        <v>0</v>
      </c>
    </row>
    <row r="48" spans="1:9" ht="17.25" customHeight="1" x14ac:dyDescent="0.15">
      <c r="A48" s="107"/>
      <c r="B48" s="107"/>
      <c r="C48" s="33"/>
      <c r="D48" s="34"/>
      <c r="E48" s="35"/>
      <c r="F48" s="108"/>
      <c r="G48" s="109"/>
      <c r="H48" s="36" t="s">
        <v>12</v>
      </c>
      <c r="I48" s="27">
        <f>ROUNDDOWN(I47-I47/1.1,0)</f>
        <v>0</v>
      </c>
    </row>
    <row r="49" spans="1:9" ht="17.25" customHeight="1" x14ac:dyDescent="0.15">
      <c r="A49" s="117" t="s">
        <v>36</v>
      </c>
      <c r="B49" s="117"/>
      <c r="C49" s="83" t="s">
        <v>13</v>
      </c>
      <c r="D49" s="84"/>
      <c r="E49" s="31"/>
      <c r="F49" s="37"/>
      <c r="G49" s="38"/>
      <c r="H49" s="39"/>
      <c r="I49" s="40">
        <f>IF(I47&gt;=150000,100000,ROUNDDOWN(I47*2/3,0))</f>
        <v>0</v>
      </c>
    </row>
    <row r="50" spans="1:9" ht="17.25" customHeight="1" x14ac:dyDescent="0.15">
      <c r="A50" s="117"/>
      <c r="B50" s="117"/>
      <c r="C50" s="83"/>
      <c r="D50" s="84"/>
      <c r="E50" s="35"/>
      <c r="F50" s="41"/>
      <c r="G50" s="42"/>
      <c r="H50" s="36" t="s">
        <v>12</v>
      </c>
      <c r="I50" s="43">
        <f>ROUNDDOWN(I49-I49/1.1,0)</f>
        <v>0</v>
      </c>
    </row>
    <row r="51" spans="1:9" ht="17.25" customHeight="1" x14ac:dyDescent="0.15">
      <c r="E51" s="1"/>
      <c r="F51" s="1"/>
      <c r="G51" s="1"/>
      <c r="H51" s="64" t="s">
        <v>30</v>
      </c>
      <c r="I51" s="45">
        <f>SUM(I24+I39+I47)</f>
        <v>0</v>
      </c>
    </row>
    <row r="52" spans="1:9" ht="17.25" customHeight="1" x14ac:dyDescent="0.15">
      <c r="A52" s="48" t="s">
        <v>17</v>
      </c>
      <c r="B52" s="3" t="s">
        <v>41</v>
      </c>
      <c r="E52" s="1"/>
      <c r="F52" s="1"/>
      <c r="G52" s="1"/>
      <c r="H52" s="64"/>
      <c r="I52" s="45"/>
    </row>
    <row r="53" spans="1:9" ht="17.25" customHeight="1" x14ac:dyDescent="0.15">
      <c r="B53" s="3" t="s">
        <v>42</v>
      </c>
      <c r="E53" s="1"/>
      <c r="F53" s="1"/>
      <c r="G53" s="1"/>
      <c r="H53" s="64"/>
      <c r="I53" s="45"/>
    </row>
    <row r="54" spans="1:9" ht="16.5" customHeight="1" x14ac:dyDescent="0.15">
      <c r="A54" s="48" t="s">
        <v>17</v>
      </c>
      <c r="B54" s="118" t="s">
        <v>46</v>
      </c>
      <c r="C54" s="118"/>
      <c r="D54" s="118"/>
      <c r="E54" s="118"/>
      <c r="F54" s="118"/>
      <c r="G54" s="118"/>
      <c r="H54" s="118"/>
      <c r="I54" s="118"/>
    </row>
    <row r="55" spans="1:9" ht="16.5" customHeight="1" x14ac:dyDescent="0.15">
      <c r="B55" s="118" t="s">
        <v>47</v>
      </c>
      <c r="C55" s="118"/>
      <c r="D55" s="118"/>
      <c r="E55" s="118"/>
      <c r="F55" s="118"/>
      <c r="G55" s="118"/>
      <c r="H55" s="118"/>
      <c r="I55" s="118"/>
    </row>
    <row r="56" spans="1:9" ht="16.5" customHeight="1" x14ac:dyDescent="0.15">
      <c r="B56" s="69" t="s">
        <v>48</v>
      </c>
      <c r="C56" s="69"/>
      <c r="D56" s="69"/>
      <c r="E56" s="69"/>
      <c r="F56" s="69"/>
      <c r="G56" s="69"/>
      <c r="H56" s="69"/>
      <c r="I56" s="69"/>
    </row>
    <row r="57" spans="1:9" ht="16.5" customHeight="1" x14ac:dyDescent="0.15">
      <c r="B57" s="69" t="s">
        <v>49</v>
      </c>
      <c r="C57" s="69"/>
      <c r="D57" s="69"/>
      <c r="E57" s="69"/>
      <c r="F57" s="69"/>
      <c r="G57" s="69"/>
      <c r="H57" s="69"/>
      <c r="I57" s="69"/>
    </row>
    <row r="58" spans="1:9" ht="16.5" customHeight="1" x14ac:dyDescent="0.15">
      <c r="A58" s="48" t="s">
        <v>17</v>
      </c>
      <c r="B58" s="118" t="s">
        <v>43</v>
      </c>
      <c r="C58" s="118"/>
      <c r="D58" s="118"/>
      <c r="E58" s="118"/>
      <c r="F58" s="118"/>
      <c r="G58" s="118"/>
      <c r="H58" s="118"/>
      <c r="I58" s="118"/>
    </row>
    <row r="59" spans="1:9" ht="16.5" customHeight="1" x14ac:dyDescent="0.15">
      <c r="A59" s="48"/>
      <c r="B59" s="118" t="s">
        <v>44</v>
      </c>
      <c r="C59" s="118"/>
      <c r="D59" s="118"/>
      <c r="E59" s="118"/>
      <c r="F59" s="118"/>
      <c r="G59" s="118"/>
      <c r="H59" s="118"/>
      <c r="I59" s="118"/>
    </row>
    <row r="60" spans="1:9" ht="16.5" customHeight="1" x14ac:dyDescent="0.15">
      <c r="A60" s="48" t="s">
        <v>17</v>
      </c>
      <c r="B60" s="118" t="s">
        <v>58</v>
      </c>
      <c r="C60" s="118"/>
      <c r="D60" s="118"/>
      <c r="E60" s="118"/>
      <c r="F60" s="118"/>
      <c r="G60" s="118"/>
      <c r="H60" s="118"/>
      <c r="I60" s="118"/>
    </row>
    <row r="61" spans="1:9" ht="16.5" customHeight="1" x14ac:dyDescent="0.15">
      <c r="A61" s="48" t="s">
        <v>17</v>
      </c>
      <c r="B61" s="118" t="s">
        <v>18</v>
      </c>
      <c r="C61" s="118"/>
      <c r="D61" s="118"/>
      <c r="E61" s="118"/>
      <c r="F61" s="118"/>
      <c r="G61" s="118"/>
      <c r="H61" s="118"/>
      <c r="I61" s="118"/>
    </row>
    <row r="62" spans="1:9" ht="16.5" customHeight="1" x14ac:dyDescent="0.15">
      <c r="A62" s="48" t="s">
        <v>17</v>
      </c>
      <c r="B62" s="118" t="s">
        <v>19</v>
      </c>
      <c r="C62" s="118"/>
      <c r="D62" s="118"/>
      <c r="E62" s="118"/>
      <c r="F62" s="118"/>
      <c r="G62" s="118"/>
      <c r="H62" s="118"/>
      <c r="I62" s="118"/>
    </row>
    <row r="63" spans="1:9" ht="16.5" customHeight="1" x14ac:dyDescent="0.15">
      <c r="B63" s="118" t="s">
        <v>45</v>
      </c>
      <c r="C63" s="118"/>
      <c r="D63" s="118"/>
      <c r="E63" s="118"/>
      <c r="F63" s="118"/>
      <c r="G63" s="118"/>
      <c r="H63" s="118"/>
      <c r="I63" s="118"/>
    </row>
  </sheetData>
  <mergeCells count="67">
    <mergeCell ref="B60:I60"/>
    <mergeCell ref="B61:I61"/>
    <mergeCell ref="B62:I62"/>
    <mergeCell ref="B63:I63"/>
    <mergeCell ref="B59:I59"/>
    <mergeCell ref="A41:B42"/>
    <mergeCell ref="C41:D42"/>
    <mergeCell ref="B54:I54"/>
    <mergeCell ref="B55:I55"/>
    <mergeCell ref="B58:I58"/>
    <mergeCell ref="C44:D45"/>
    <mergeCell ref="E44:I44"/>
    <mergeCell ref="F45:G45"/>
    <mergeCell ref="H45:I45"/>
    <mergeCell ref="A47:B48"/>
    <mergeCell ref="F47:F48"/>
    <mergeCell ref="G47:G48"/>
    <mergeCell ref="A49:B50"/>
    <mergeCell ref="A45:B45"/>
    <mergeCell ref="C49:D50"/>
    <mergeCell ref="C26:D27"/>
    <mergeCell ref="G39:G40"/>
    <mergeCell ref="A31:B31"/>
    <mergeCell ref="H31:I31"/>
    <mergeCell ref="C32:D32"/>
    <mergeCell ref="C33:D33"/>
    <mergeCell ref="C34:D34"/>
    <mergeCell ref="A35:B35"/>
    <mergeCell ref="H35:I35"/>
    <mergeCell ref="C36:D36"/>
    <mergeCell ref="C37:D37"/>
    <mergeCell ref="C38:D38"/>
    <mergeCell ref="A39:B40"/>
    <mergeCell ref="F39:F40"/>
    <mergeCell ref="H16:I16"/>
    <mergeCell ref="C17:D17"/>
    <mergeCell ref="C29:D30"/>
    <mergeCell ref="E29:I29"/>
    <mergeCell ref="F30:G30"/>
    <mergeCell ref="H30:I30"/>
    <mergeCell ref="C19:D19"/>
    <mergeCell ref="A20:D20"/>
    <mergeCell ref="H20:I20"/>
    <mergeCell ref="C21:D21"/>
    <mergeCell ref="C22:D22"/>
    <mergeCell ref="C23:D23"/>
    <mergeCell ref="A24:B25"/>
    <mergeCell ref="F24:F25"/>
    <mergeCell ref="G24:G25"/>
    <mergeCell ref="A26:B27"/>
    <mergeCell ref="C18:D18"/>
    <mergeCell ref="C9:D9"/>
    <mergeCell ref="C10:D10"/>
    <mergeCell ref="C11:D11"/>
    <mergeCell ref="A12:D12"/>
    <mergeCell ref="C14:D14"/>
    <mergeCell ref="C15:D15"/>
    <mergeCell ref="A16:D16"/>
    <mergeCell ref="H12:I12"/>
    <mergeCell ref="C13:D13"/>
    <mergeCell ref="B3:I3"/>
    <mergeCell ref="C6:D7"/>
    <mergeCell ref="E6:I6"/>
    <mergeCell ref="F7:G7"/>
    <mergeCell ref="H7:I7"/>
    <mergeCell ref="A8:D8"/>
    <mergeCell ref="H8:I8"/>
  </mergeCells>
  <phoneticPr fontId="5"/>
  <printOptions horizontalCentered="1"/>
  <pageMargins left="0.70866141732283472" right="0.70866141732283472" top="0.55118110236220474" bottom="0.55118110236220474" header="0.31496062992125984" footer="0.11811023622047245"/>
  <pageSetup paperSize="9" orientation="portrait" r:id="rId1"/>
  <headerFooter>
    <oddFooter>&amp;R&amp;9【405】2023.4.1改訂</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showGridLines="0" tabSelected="1" topLeftCell="A41" workbookViewId="0">
      <selection activeCell="B60" sqref="B60:I60"/>
    </sheetView>
  </sheetViews>
  <sheetFormatPr defaultRowHeight="13.5" x14ac:dyDescent="0.15"/>
  <cols>
    <col min="1" max="1" width="3" style="3" customWidth="1"/>
    <col min="2" max="3" width="16.625" style="3" customWidth="1"/>
    <col min="4" max="4" width="8.5" style="3" customWidth="1"/>
    <col min="5" max="5" width="10.625" style="3" customWidth="1"/>
    <col min="6" max="6" width="7.375" style="3" customWidth="1"/>
    <col min="7" max="7" width="5.625" style="3" customWidth="1"/>
    <col min="8" max="8" width="11.625" style="3" customWidth="1"/>
    <col min="9" max="9" width="8.625" style="3" customWidth="1"/>
    <col min="10" max="256" width="9" style="3"/>
    <col min="257" max="257" width="3" style="3" customWidth="1"/>
    <col min="258" max="259" width="16.625" style="3" customWidth="1"/>
    <col min="260" max="260" width="8.5" style="3" customWidth="1"/>
    <col min="261" max="261" width="10.625" style="3" customWidth="1"/>
    <col min="262" max="262" width="7.375" style="3" customWidth="1"/>
    <col min="263" max="263" width="5.625" style="3" customWidth="1"/>
    <col min="264" max="264" width="11.625" style="3" customWidth="1"/>
    <col min="265" max="265" width="8.625" style="3" customWidth="1"/>
    <col min="266" max="512" width="9" style="3"/>
    <col min="513" max="513" width="3" style="3" customWidth="1"/>
    <col min="514" max="515" width="16.625" style="3" customWidth="1"/>
    <col min="516" max="516" width="8.5" style="3" customWidth="1"/>
    <col min="517" max="517" width="10.625" style="3" customWidth="1"/>
    <col min="518" max="518" width="7.375" style="3" customWidth="1"/>
    <col min="519" max="519" width="5.625" style="3" customWidth="1"/>
    <col min="520" max="520" width="11.625" style="3" customWidth="1"/>
    <col min="521" max="521" width="8.625" style="3" customWidth="1"/>
    <col min="522" max="768" width="9" style="3"/>
    <col min="769" max="769" width="3" style="3" customWidth="1"/>
    <col min="770" max="771" width="16.625" style="3" customWidth="1"/>
    <col min="772" max="772" width="8.5" style="3" customWidth="1"/>
    <col min="773" max="773" width="10.625" style="3" customWidth="1"/>
    <col min="774" max="774" width="7.375" style="3" customWidth="1"/>
    <col min="775" max="775" width="5.625" style="3" customWidth="1"/>
    <col min="776" max="776" width="11.625" style="3" customWidth="1"/>
    <col min="777" max="777" width="8.625" style="3" customWidth="1"/>
    <col min="778" max="1024" width="9" style="3"/>
    <col min="1025" max="1025" width="3" style="3" customWidth="1"/>
    <col min="1026" max="1027" width="16.625" style="3" customWidth="1"/>
    <col min="1028" max="1028" width="8.5" style="3" customWidth="1"/>
    <col min="1029" max="1029" width="10.625" style="3" customWidth="1"/>
    <col min="1030" max="1030" width="7.375" style="3" customWidth="1"/>
    <col min="1031" max="1031" width="5.625" style="3" customWidth="1"/>
    <col min="1032" max="1032" width="11.625" style="3" customWidth="1"/>
    <col min="1033" max="1033" width="8.625" style="3" customWidth="1"/>
    <col min="1034" max="1280" width="9" style="3"/>
    <col min="1281" max="1281" width="3" style="3" customWidth="1"/>
    <col min="1282" max="1283" width="16.625" style="3" customWidth="1"/>
    <col min="1284" max="1284" width="8.5" style="3" customWidth="1"/>
    <col min="1285" max="1285" width="10.625" style="3" customWidth="1"/>
    <col min="1286" max="1286" width="7.375" style="3" customWidth="1"/>
    <col min="1287" max="1287" width="5.625" style="3" customWidth="1"/>
    <col min="1288" max="1288" width="11.625" style="3" customWidth="1"/>
    <col min="1289" max="1289" width="8.625" style="3" customWidth="1"/>
    <col min="1290" max="1536" width="9" style="3"/>
    <col min="1537" max="1537" width="3" style="3" customWidth="1"/>
    <col min="1538" max="1539" width="16.625" style="3" customWidth="1"/>
    <col min="1540" max="1540" width="8.5" style="3" customWidth="1"/>
    <col min="1541" max="1541" width="10.625" style="3" customWidth="1"/>
    <col min="1542" max="1542" width="7.375" style="3" customWidth="1"/>
    <col min="1543" max="1543" width="5.625" style="3" customWidth="1"/>
    <col min="1544" max="1544" width="11.625" style="3" customWidth="1"/>
    <col min="1545" max="1545" width="8.625" style="3" customWidth="1"/>
    <col min="1546" max="1792" width="9" style="3"/>
    <col min="1793" max="1793" width="3" style="3" customWidth="1"/>
    <col min="1794" max="1795" width="16.625" style="3" customWidth="1"/>
    <col min="1796" max="1796" width="8.5" style="3" customWidth="1"/>
    <col min="1797" max="1797" width="10.625" style="3" customWidth="1"/>
    <col min="1798" max="1798" width="7.375" style="3" customWidth="1"/>
    <col min="1799" max="1799" width="5.625" style="3" customWidth="1"/>
    <col min="1800" max="1800" width="11.625" style="3" customWidth="1"/>
    <col min="1801" max="1801" width="8.625" style="3" customWidth="1"/>
    <col min="1802" max="2048" width="9" style="3"/>
    <col min="2049" max="2049" width="3" style="3" customWidth="1"/>
    <col min="2050" max="2051" width="16.625" style="3" customWidth="1"/>
    <col min="2052" max="2052" width="8.5" style="3" customWidth="1"/>
    <col min="2053" max="2053" width="10.625" style="3" customWidth="1"/>
    <col min="2054" max="2054" width="7.375" style="3" customWidth="1"/>
    <col min="2055" max="2055" width="5.625" style="3" customWidth="1"/>
    <col min="2056" max="2056" width="11.625" style="3" customWidth="1"/>
    <col min="2057" max="2057" width="8.625" style="3" customWidth="1"/>
    <col min="2058" max="2304" width="9" style="3"/>
    <col min="2305" max="2305" width="3" style="3" customWidth="1"/>
    <col min="2306" max="2307" width="16.625" style="3" customWidth="1"/>
    <col min="2308" max="2308" width="8.5" style="3" customWidth="1"/>
    <col min="2309" max="2309" width="10.625" style="3" customWidth="1"/>
    <col min="2310" max="2310" width="7.375" style="3" customWidth="1"/>
    <col min="2311" max="2311" width="5.625" style="3" customWidth="1"/>
    <col min="2312" max="2312" width="11.625" style="3" customWidth="1"/>
    <col min="2313" max="2313" width="8.625" style="3" customWidth="1"/>
    <col min="2314" max="2560" width="9" style="3"/>
    <col min="2561" max="2561" width="3" style="3" customWidth="1"/>
    <col min="2562" max="2563" width="16.625" style="3" customWidth="1"/>
    <col min="2564" max="2564" width="8.5" style="3" customWidth="1"/>
    <col min="2565" max="2565" width="10.625" style="3" customWidth="1"/>
    <col min="2566" max="2566" width="7.375" style="3" customWidth="1"/>
    <col min="2567" max="2567" width="5.625" style="3" customWidth="1"/>
    <col min="2568" max="2568" width="11.625" style="3" customWidth="1"/>
    <col min="2569" max="2569" width="8.625" style="3" customWidth="1"/>
    <col min="2570" max="2816" width="9" style="3"/>
    <col min="2817" max="2817" width="3" style="3" customWidth="1"/>
    <col min="2818" max="2819" width="16.625" style="3" customWidth="1"/>
    <col min="2820" max="2820" width="8.5" style="3" customWidth="1"/>
    <col min="2821" max="2821" width="10.625" style="3" customWidth="1"/>
    <col min="2822" max="2822" width="7.375" style="3" customWidth="1"/>
    <col min="2823" max="2823" width="5.625" style="3" customWidth="1"/>
    <col min="2824" max="2824" width="11.625" style="3" customWidth="1"/>
    <col min="2825" max="2825" width="8.625" style="3" customWidth="1"/>
    <col min="2826" max="3072" width="9" style="3"/>
    <col min="3073" max="3073" width="3" style="3" customWidth="1"/>
    <col min="3074" max="3075" width="16.625" style="3" customWidth="1"/>
    <col min="3076" max="3076" width="8.5" style="3" customWidth="1"/>
    <col min="3077" max="3077" width="10.625" style="3" customWidth="1"/>
    <col min="3078" max="3078" width="7.375" style="3" customWidth="1"/>
    <col min="3079" max="3079" width="5.625" style="3" customWidth="1"/>
    <col min="3080" max="3080" width="11.625" style="3" customWidth="1"/>
    <col min="3081" max="3081" width="8.625" style="3" customWidth="1"/>
    <col min="3082" max="3328" width="9" style="3"/>
    <col min="3329" max="3329" width="3" style="3" customWidth="1"/>
    <col min="3330" max="3331" width="16.625" style="3" customWidth="1"/>
    <col min="3332" max="3332" width="8.5" style="3" customWidth="1"/>
    <col min="3333" max="3333" width="10.625" style="3" customWidth="1"/>
    <col min="3334" max="3334" width="7.375" style="3" customWidth="1"/>
    <col min="3335" max="3335" width="5.625" style="3" customWidth="1"/>
    <col min="3336" max="3336" width="11.625" style="3" customWidth="1"/>
    <col min="3337" max="3337" width="8.625" style="3" customWidth="1"/>
    <col min="3338" max="3584" width="9" style="3"/>
    <col min="3585" max="3585" width="3" style="3" customWidth="1"/>
    <col min="3586" max="3587" width="16.625" style="3" customWidth="1"/>
    <col min="3588" max="3588" width="8.5" style="3" customWidth="1"/>
    <col min="3589" max="3589" width="10.625" style="3" customWidth="1"/>
    <col min="3590" max="3590" width="7.375" style="3" customWidth="1"/>
    <col min="3591" max="3591" width="5.625" style="3" customWidth="1"/>
    <col min="3592" max="3592" width="11.625" style="3" customWidth="1"/>
    <col min="3593" max="3593" width="8.625" style="3" customWidth="1"/>
    <col min="3594" max="3840" width="9" style="3"/>
    <col min="3841" max="3841" width="3" style="3" customWidth="1"/>
    <col min="3842" max="3843" width="16.625" style="3" customWidth="1"/>
    <col min="3844" max="3844" width="8.5" style="3" customWidth="1"/>
    <col min="3845" max="3845" width="10.625" style="3" customWidth="1"/>
    <col min="3846" max="3846" width="7.375" style="3" customWidth="1"/>
    <col min="3847" max="3847" width="5.625" style="3" customWidth="1"/>
    <col min="3848" max="3848" width="11.625" style="3" customWidth="1"/>
    <col min="3849" max="3849" width="8.625" style="3" customWidth="1"/>
    <col min="3850" max="4096" width="9" style="3"/>
    <col min="4097" max="4097" width="3" style="3" customWidth="1"/>
    <col min="4098" max="4099" width="16.625" style="3" customWidth="1"/>
    <col min="4100" max="4100" width="8.5" style="3" customWidth="1"/>
    <col min="4101" max="4101" width="10.625" style="3" customWidth="1"/>
    <col min="4102" max="4102" width="7.375" style="3" customWidth="1"/>
    <col min="4103" max="4103" width="5.625" style="3" customWidth="1"/>
    <col min="4104" max="4104" width="11.625" style="3" customWidth="1"/>
    <col min="4105" max="4105" width="8.625" style="3" customWidth="1"/>
    <col min="4106" max="4352" width="9" style="3"/>
    <col min="4353" max="4353" width="3" style="3" customWidth="1"/>
    <col min="4354" max="4355" width="16.625" style="3" customWidth="1"/>
    <col min="4356" max="4356" width="8.5" style="3" customWidth="1"/>
    <col min="4357" max="4357" width="10.625" style="3" customWidth="1"/>
    <col min="4358" max="4358" width="7.375" style="3" customWidth="1"/>
    <col min="4359" max="4359" width="5.625" style="3" customWidth="1"/>
    <col min="4360" max="4360" width="11.625" style="3" customWidth="1"/>
    <col min="4361" max="4361" width="8.625" style="3" customWidth="1"/>
    <col min="4362" max="4608" width="9" style="3"/>
    <col min="4609" max="4609" width="3" style="3" customWidth="1"/>
    <col min="4610" max="4611" width="16.625" style="3" customWidth="1"/>
    <col min="4612" max="4612" width="8.5" style="3" customWidth="1"/>
    <col min="4613" max="4613" width="10.625" style="3" customWidth="1"/>
    <col min="4614" max="4614" width="7.375" style="3" customWidth="1"/>
    <col min="4615" max="4615" width="5.625" style="3" customWidth="1"/>
    <col min="4616" max="4616" width="11.625" style="3" customWidth="1"/>
    <col min="4617" max="4617" width="8.625" style="3" customWidth="1"/>
    <col min="4618" max="4864" width="9" style="3"/>
    <col min="4865" max="4865" width="3" style="3" customWidth="1"/>
    <col min="4866" max="4867" width="16.625" style="3" customWidth="1"/>
    <col min="4868" max="4868" width="8.5" style="3" customWidth="1"/>
    <col min="4869" max="4869" width="10.625" style="3" customWidth="1"/>
    <col min="4870" max="4870" width="7.375" style="3" customWidth="1"/>
    <col min="4871" max="4871" width="5.625" style="3" customWidth="1"/>
    <col min="4872" max="4872" width="11.625" style="3" customWidth="1"/>
    <col min="4873" max="4873" width="8.625" style="3" customWidth="1"/>
    <col min="4874" max="5120" width="9" style="3"/>
    <col min="5121" max="5121" width="3" style="3" customWidth="1"/>
    <col min="5122" max="5123" width="16.625" style="3" customWidth="1"/>
    <col min="5124" max="5124" width="8.5" style="3" customWidth="1"/>
    <col min="5125" max="5125" width="10.625" style="3" customWidth="1"/>
    <col min="5126" max="5126" width="7.375" style="3" customWidth="1"/>
    <col min="5127" max="5127" width="5.625" style="3" customWidth="1"/>
    <col min="5128" max="5128" width="11.625" style="3" customWidth="1"/>
    <col min="5129" max="5129" width="8.625" style="3" customWidth="1"/>
    <col min="5130" max="5376" width="9" style="3"/>
    <col min="5377" max="5377" width="3" style="3" customWidth="1"/>
    <col min="5378" max="5379" width="16.625" style="3" customWidth="1"/>
    <col min="5380" max="5380" width="8.5" style="3" customWidth="1"/>
    <col min="5381" max="5381" width="10.625" style="3" customWidth="1"/>
    <col min="5382" max="5382" width="7.375" style="3" customWidth="1"/>
    <col min="5383" max="5383" width="5.625" style="3" customWidth="1"/>
    <col min="5384" max="5384" width="11.625" style="3" customWidth="1"/>
    <col min="5385" max="5385" width="8.625" style="3" customWidth="1"/>
    <col min="5386" max="5632" width="9" style="3"/>
    <col min="5633" max="5633" width="3" style="3" customWidth="1"/>
    <col min="5634" max="5635" width="16.625" style="3" customWidth="1"/>
    <col min="5636" max="5636" width="8.5" style="3" customWidth="1"/>
    <col min="5637" max="5637" width="10.625" style="3" customWidth="1"/>
    <col min="5638" max="5638" width="7.375" style="3" customWidth="1"/>
    <col min="5639" max="5639" width="5.625" style="3" customWidth="1"/>
    <col min="5640" max="5640" width="11.625" style="3" customWidth="1"/>
    <col min="5641" max="5641" width="8.625" style="3" customWidth="1"/>
    <col min="5642" max="5888" width="9" style="3"/>
    <col min="5889" max="5889" width="3" style="3" customWidth="1"/>
    <col min="5890" max="5891" width="16.625" style="3" customWidth="1"/>
    <col min="5892" max="5892" width="8.5" style="3" customWidth="1"/>
    <col min="5893" max="5893" width="10.625" style="3" customWidth="1"/>
    <col min="5894" max="5894" width="7.375" style="3" customWidth="1"/>
    <col min="5895" max="5895" width="5.625" style="3" customWidth="1"/>
    <col min="5896" max="5896" width="11.625" style="3" customWidth="1"/>
    <col min="5897" max="5897" width="8.625" style="3" customWidth="1"/>
    <col min="5898" max="6144" width="9" style="3"/>
    <col min="6145" max="6145" width="3" style="3" customWidth="1"/>
    <col min="6146" max="6147" width="16.625" style="3" customWidth="1"/>
    <col min="6148" max="6148" width="8.5" style="3" customWidth="1"/>
    <col min="6149" max="6149" width="10.625" style="3" customWidth="1"/>
    <col min="6150" max="6150" width="7.375" style="3" customWidth="1"/>
    <col min="6151" max="6151" width="5.625" style="3" customWidth="1"/>
    <col min="6152" max="6152" width="11.625" style="3" customWidth="1"/>
    <col min="6153" max="6153" width="8.625" style="3" customWidth="1"/>
    <col min="6154" max="6400" width="9" style="3"/>
    <col min="6401" max="6401" width="3" style="3" customWidth="1"/>
    <col min="6402" max="6403" width="16.625" style="3" customWidth="1"/>
    <col min="6404" max="6404" width="8.5" style="3" customWidth="1"/>
    <col min="6405" max="6405" width="10.625" style="3" customWidth="1"/>
    <col min="6406" max="6406" width="7.375" style="3" customWidth="1"/>
    <col min="6407" max="6407" width="5.625" style="3" customWidth="1"/>
    <col min="6408" max="6408" width="11.625" style="3" customWidth="1"/>
    <col min="6409" max="6409" width="8.625" style="3" customWidth="1"/>
    <col min="6410" max="6656" width="9" style="3"/>
    <col min="6657" max="6657" width="3" style="3" customWidth="1"/>
    <col min="6658" max="6659" width="16.625" style="3" customWidth="1"/>
    <col min="6660" max="6660" width="8.5" style="3" customWidth="1"/>
    <col min="6661" max="6661" width="10.625" style="3" customWidth="1"/>
    <col min="6662" max="6662" width="7.375" style="3" customWidth="1"/>
    <col min="6663" max="6663" width="5.625" style="3" customWidth="1"/>
    <col min="6664" max="6664" width="11.625" style="3" customWidth="1"/>
    <col min="6665" max="6665" width="8.625" style="3" customWidth="1"/>
    <col min="6666" max="6912" width="9" style="3"/>
    <col min="6913" max="6913" width="3" style="3" customWidth="1"/>
    <col min="6914" max="6915" width="16.625" style="3" customWidth="1"/>
    <col min="6916" max="6916" width="8.5" style="3" customWidth="1"/>
    <col min="6917" max="6917" width="10.625" style="3" customWidth="1"/>
    <col min="6918" max="6918" width="7.375" style="3" customWidth="1"/>
    <col min="6919" max="6919" width="5.625" style="3" customWidth="1"/>
    <col min="6920" max="6920" width="11.625" style="3" customWidth="1"/>
    <col min="6921" max="6921" width="8.625" style="3" customWidth="1"/>
    <col min="6922" max="7168" width="9" style="3"/>
    <col min="7169" max="7169" width="3" style="3" customWidth="1"/>
    <col min="7170" max="7171" width="16.625" style="3" customWidth="1"/>
    <col min="7172" max="7172" width="8.5" style="3" customWidth="1"/>
    <col min="7173" max="7173" width="10.625" style="3" customWidth="1"/>
    <col min="7174" max="7174" width="7.375" style="3" customWidth="1"/>
    <col min="7175" max="7175" width="5.625" style="3" customWidth="1"/>
    <col min="7176" max="7176" width="11.625" style="3" customWidth="1"/>
    <col min="7177" max="7177" width="8.625" style="3" customWidth="1"/>
    <col min="7178" max="7424" width="9" style="3"/>
    <col min="7425" max="7425" width="3" style="3" customWidth="1"/>
    <col min="7426" max="7427" width="16.625" style="3" customWidth="1"/>
    <col min="7428" max="7428" width="8.5" style="3" customWidth="1"/>
    <col min="7429" max="7429" width="10.625" style="3" customWidth="1"/>
    <col min="7430" max="7430" width="7.375" style="3" customWidth="1"/>
    <col min="7431" max="7431" width="5.625" style="3" customWidth="1"/>
    <col min="7432" max="7432" width="11.625" style="3" customWidth="1"/>
    <col min="7433" max="7433" width="8.625" style="3" customWidth="1"/>
    <col min="7434" max="7680" width="9" style="3"/>
    <col min="7681" max="7681" width="3" style="3" customWidth="1"/>
    <col min="7682" max="7683" width="16.625" style="3" customWidth="1"/>
    <col min="7684" max="7684" width="8.5" style="3" customWidth="1"/>
    <col min="7685" max="7685" width="10.625" style="3" customWidth="1"/>
    <col min="7686" max="7686" width="7.375" style="3" customWidth="1"/>
    <col min="7687" max="7687" width="5.625" style="3" customWidth="1"/>
    <col min="7688" max="7688" width="11.625" style="3" customWidth="1"/>
    <col min="7689" max="7689" width="8.625" style="3" customWidth="1"/>
    <col min="7690" max="7936" width="9" style="3"/>
    <col min="7937" max="7937" width="3" style="3" customWidth="1"/>
    <col min="7938" max="7939" width="16.625" style="3" customWidth="1"/>
    <col min="7940" max="7940" width="8.5" style="3" customWidth="1"/>
    <col min="7941" max="7941" width="10.625" style="3" customWidth="1"/>
    <col min="7942" max="7942" width="7.375" style="3" customWidth="1"/>
    <col min="7943" max="7943" width="5.625" style="3" customWidth="1"/>
    <col min="7944" max="7944" width="11.625" style="3" customWidth="1"/>
    <col min="7945" max="7945" width="8.625" style="3" customWidth="1"/>
    <col min="7946" max="8192" width="9" style="3"/>
    <col min="8193" max="8193" width="3" style="3" customWidth="1"/>
    <col min="8194" max="8195" width="16.625" style="3" customWidth="1"/>
    <col min="8196" max="8196" width="8.5" style="3" customWidth="1"/>
    <col min="8197" max="8197" width="10.625" style="3" customWidth="1"/>
    <col min="8198" max="8198" width="7.375" style="3" customWidth="1"/>
    <col min="8199" max="8199" width="5.625" style="3" customWidth="1"/>
    <col min="8200" max="8200" width="11.625" style="3" customWidth="1"/>
    <col min="8201" max="8201" width="8.625" style="3" customWidth="1"/>
    <col min="8202" max="8448" width="9" style="3"/>
    <col min="8449" max="8449" width="3" style="3" customWidth="1"/>
    <col min="8450" max="8451" width="16.625" style="3" customWidth="1"/>
    <col min="8452" max="8452" width="8.5" style="3" customWidth="1"/>
    <col min="8453" max="8453" width="10.625" style="3" customWidth="1"/>
    <col min="8454" max="8454" width="7.375" style="3" customWidth="1"/>
    <col min="8455" max="8455" width="5.625" style="3" customWidth="1"/>
    <col min="8456" max="8456" width="11.625" style="3" customWidth="1"/>
    <col min="8457" max="8457" width="8.625" style="3" customWidth="1"/>
    <col min="8458" max="8704" width="9" style="3"/>
    <col min="8705" max="8705" width="3" style="3" customWidth="1"/>
    <col min="8706" max="8707" width="16.625" style="3" customWidth="1"/>
    <col min="8708" max="8708" width="8.5" style="3" customWidth="1"/>
    <col min="8709" max="8709" width="10.625" style="3" customWidth="1"/>
    <col min="8710" max="8710" width="7.375" style="3" customWidth="1"/>
    <col min="8711" max="8711" width="5.625" style="3" customWidth="1"/>
    <col min="8712" max="8712" width="11.625" style="3" customWidth="1"/>
    <col min="8713" max="8713" width="8.625" style="3" customWidth="1"/>
    <col min="8714" max="8960" width="9" style="3"/>
    <col min="8961" max="8961" width="3" style="3" customWidth="1"/>
    <col min="8962" max="8963" width="16.625" style="3" customWidth="1"/>
    <col min="8964" max="8964" width="8.5" style="3" customWidth="1"/>
    <col min="8965" max="8965" width="10.625" style="3" customWidth="1"/>
    <col min="8966" max="8966" width="7.375" style="3" customWidth="1"/>
    <col min="8967" max="8967" width="5.625" style="3" customWidth="1"/>
    <col min="8968" max="8968" width="11.625" style="3" customWidth="1"/>
    <col min="8969" max="8969" width="8.625" style="3" customWidth="1"/>
    <col min="8970" max="9216" width="9" style="3"/>
    <col min="9217" max="9217" width="3" style="3" customWidth="1"/>
    <col min="9218" max="9219" width="16.625" style="3" customWidth="1"/>
    <col min="9220" max="9220" width="8.5" style="3" customWidth="1"/>
    <col min="9221" max="9221" width="10.625" style="3" customWidth="1"/>
    <col min="9222" max="9222" width="7.375" style="3" customWidth="1"/>
    <col min="9223" max="9223" width="5.625" style="3" customWidth="1"/>
    <col min="9224" max="9224" width="11.625" style="3" customWidth="1"/>
    <col min="9225" max="9225" width="8.625" style="3" customWidth="1"/>
    <col min="9226" max="9472" width="9" style="3"/>
    <col min="9473" max="9473" width="3" style="3" customWidth="1"/>
    <col min="9474" max="9475" width="16.625" style="3" customWidth="1"/>
    <col min="9476" max="9476" width="8.5" style="3" customWidth="1"/>
    <col min="9477" max="9477" width="10.625" style="3" customWidth="1"/>
    <col min="9478" max="9478" width="7.375" style="3" customWidth="1"/>
    <col min="9479" max="9479" width="5.625" style="3" customWidth="1"/>
    <col min="9480" max="9480" width="11.625" style="3" customWidth="1"/>
    <col min="9481" max="9481" width="8.625" style="3" customWidth="1"/>
    <col min="9482" max="9728" width="9" style="3"/>
    <col min="9729" max="9729" width="3" style="3" customWidth="1"/>
    <col min="9730" max="9731" width="16.625" style="3" customWidth="1"/>
    <col min="9732" max="9732" width="8.5" style="3" customWidth="1"/>
    <col min="9733" max="9733" width="10.625" style="3" customWidth="1"/>
    <col min="9734" max="9734" width="7.375" style="3" customWidth="1"/>
    <col min="9735" max="9735" width="5.625" style="3" customWidth="1"/>
    <col min="9736" max="9736" width="11.625" style="3" customWidth="1"/>
    <col min="9737" max="9737" width="8.625" style="3" customWidth="1"/>
    <col min="9738" max="9984" width="9" style="3"/>
    <col min="9985" max="9985" width="3" style="3" customWidth="1"/>
    <col min="9986" max="9987" width="16.625" style="3" customWidth="1"/>
    <col min="9988" max="9988" width="8.5" style="3" customWidth="1"/>
    <col min="9989" max="9989" width="10.625" style="3" customWidth="1"/>
    <col min="9990" max="9990" width="7.375" style="3" customWidth="1"/>
    <col min="9991" max="9991" width="5.625" style="3" customWidth="1"/>
    <col min="9992" max="9992" width="11.625" style="3" customWidth="1"/>
    <col min="9993" max="9993" width="8.625" style="3" customWidth="1"/>
    <col min="9994" max="10240" width="9" style="3"/>
    <col min="10241" max="10241" width="3" style="3" customWidth="1"/>
    <col min="10242" max="10243" width="16.625" style="3" customWidth="1"/>
    <col min="10244" max="10244" width="8.5" style="3" customWidth="1"/>
    <col min="10245" max="10245" width="10.625" style="3" customWidth="1"/>
    <col min="10246" max="10246" width="7.375" style="3" customWidth="1"/>
    <col min="10247" max="10247" width="5.625" style="3" customWidth="1"/>
    <col min="10248" max="10248" width="11.625" style="3" customWidth="1"/>
    <col min="10249" max="10249" width="8.625" style="3" customWidth="1"/>
    <col min="10250" max="10496" width="9" style="3"/>
    <col min="10497" max="10497" width="3" style="3" customWidth="1"/>
    <col min="10498" max="10499" width="16.625" style="3" customWidth="1"/>
    <col min="10500" max="10500" width="8.5" style="3" customWidth="1"/>
    <col min="10501" max="10501" width="10.625" style="3" customWidth="1"/>
    <col min="10502" max="10502" width="7.375" style="3" customWidth="1"/>
    <col min="10503" max="10503" width="5.625" style="3" customWidth="1"/>
    <col min="10504" max="10504" width="11.625" style="3" customWidth="1"/>
    <col min="10505" max="10505" width="8.625" style="3" customWidth="1"/>
    <col min="10506" max="10752" width="9" style="3"/>
    <col min="10753" max="10753" width="3" style="3" customWidth="1"/>
    <col min="10754" max="10755" width="16.625" style="3" customWidth="1"/>
    <col min="10756" max="10756" width="8.5" style="3" customWidth="1"/>
    <col min="10757" max="10757" width="10.625" style="3" customWidth="1"/>
    <col min="10758" max="10758" width="7.375" style="3" customWidth="1"/>
    <col min="10759" max="10759" width="5.625" style="3" customWidth="1"/>
    <col min="10760" max="10760" width="11.625" style="3" customWidth="1"/>
    <col min="10761" max="10761" width="8.625" style="3" customWidth="1"/>
    <col min="10762" max="11008" width="9" style="3"/>
    <col min="11009" max="11009" width="3" style="3" customWidth="1"/>
    <col min="11010" max="11011" width="16.625" style="3" customWidth="1"/>
    <col min="11012" max="11012" width="8.5" style="3" customWidth="1"/>
    <col min="11013" max="11013" width="10.625" style="3" customWidth="1"/>
    <col min="11014" max="11014" width="7.375" style="3" customWidth="1"/>
    <col min="11015" max="11015" width="5.625" style="3" customWidth="1"/>
    <col min="11016" max="11016" width="11.625" style="3" customWidth="1"/>
    <col min="11017" max="11017" width="8.625" style="3" customWidth="1"/>
    <col min="11018" max="11264" width="9" style="3"/>
    <col min="11265" max="11265" width="3" style="3" customWidth="1"/>
    <col min="11266" max="11267" width="16.625" style="3" customWidth="1"/>
    <col min="11268" max="11268" width="8.5" style="3" customWidth="1"/>
    <col min="11269" max="11269" width="10.625" style="3" customWidth="1"/>
    <col min="11270" max="11270" width="7.375" style="3" customWidth="1"/>
    <col min="11271" max="11271" width="5.625" style="3" customWidth="1"/>
    <col min="11272" max="11272" width="11.625" style="3" customWidth="1"/>
    <col min="11273" max="11273" width="8.625" style="3" customWidth="1"/>
    <col min="11274" max="11520" width="9" style="3"/>
    <col min="11521" max="11521" width="3" style="3" customWidth="1"/>
    <col min="11522" max="11523" width="16.625" style="3" customWidth="1"/>
    <col min="11524" max="11524" width="8.5" style="3" customWidth="1"/>
    <col min="11525" max="11525" width="10.625" style="3" customWidth="1"/>
    <col min="11526" max="11526" width="7.375" style="3" customWidth="1"/>
    <col min="11527" max="11527" width="5.625" style="3" customWidth="1"/>
    <col min="11528" max="11528" width="11.625" style="3" customWidth="1"/>
    <col min="11529" max="11529" width="8.625" style="3" customWidth="1"/>
    <col min="11530" max="11776" width="9" style="3"/>
    <col min="11777" max="11777" width="3" style="3" customWidth="1"/>
    <col min="11778" max="11779" width="16.625" style="3" customWidth="1"/>
    <col min="11780" max="11780" width="8.5" style="3" customWidth="1"/>
    <col min="11781" max="11781" width="10.625" style="3" customWidth="1"/>
    <col min="11782" max="11782" width="7.375" style="3" customWidth="1"/>
    <col min="11783" max="11783" width="5.625" style="3" customWidth="1"/>
    <col min="11784" max="11784" width="11.625" style="3" customWidth="1"/>
    <col min="11785" max="11785" width="8.625" style="3" customWidth="1"/>
    <col min="11786" max="12032" width="9" style="3"/>
    <col min="12033" max="12033" width="3" style="3" customWidth="1"/>
    <col min="12034" max="12035" width="16.625" style="3" customWidth="1"/>
    <col min="12036" max="12036" width="8.5" style="3" customWidth="1"/>
    <col min="12037" max="12037" width="10.625" style="3" customWidth="1"/>
    <col min="12038" max="12038" width="7.375" style="3" customWidth="1"/>
    <col min="12039" max="12039" width="5.625" style="3" customWidth="1"/>
    <col min="12040" max="12040" width="11.625" style="3" customWidth="1"/>
    <col min="12041" max="12041" width="8.625" style="3" customWidth="1"/>
    <col min="12042" max="12288" width="9" style="3"/>
    <col min="12289" max="12289" width="3" style="3" customWidth="1"/>
    <col min="12290" max="12291" width="16.625" style="3" customWidth="1"/>
    <col min="12292" max="12292" width="8.5" style="3" customWidth="1"/>
    <col min="12293" max="12293" width="10.625" style="3" customWidth="1"/>
    <col min="12294" max="12294" width="7.375" style="3" customWidth="1"/>
    <col min="12295" max="12295" width="5.625" style="3" customWidth="1"/>
    <col min="12296" max="12296" width="11.625" style="3" customWidth="1"/>
    <col min="12297" max="12297" width="8.625" style="3" customWidth="1"/>
    <col min="12298" max="12544" width="9" style="3"/>
    <col min="12545" max="12545" width="3" style="3" customWidth="1"/>
    <col min="12546" max="12547" width="16.625" style="3" customWidth="1"/>
    <col min="12548" max="12548" width="8.5" style="3" customWidth="1"/>
    <col min="12549" max="12549" width="10.625" style="3" customWidth="1"/>
    <col min="12550" max="12550" width="7.375" style="3" customWidth="1"/>
    <col min="12551" max="12551" width="5.625" style="3" customWidth="1"/>
    <col min="12552" max="12552" width="11.625" style="3" customWidth="1"/>
    <col min="12553" max="12553" width="8.625" style="3" customWidth="1"/>
    <col min="12554" max="12800" width="9" style="3"/>
    <col min="12801" max="12801" width="3" style="3" customWidth="1"/>
    <col min="12802" max="12803" width="16.625" style="3" customWidth="1"/>
    <col min="12804" max="12804" width="8.5" style="3" customWidth="1"/>
    <col min="12805" max="12805" width="10.625" style="3" customWidth="1"/>
    <col min="12806" max="12806" width="7.375" style="3" customWidth="1"/>
    <col min="12807" max="12807" width="5.625" style="3" customWidth="1"/>
    <col min="12808" max="12808" width="11.625" style="3" customWidth="1"/>
    <col min="12809" max="12809" width="8.625" style="3" customWidth="1"/>
    <col min="12810" max="13056" width="9" style="3"/>
    <col min="13057" max="13057" width="3" style="3" customWidth="1"/>
    <col min="13058" max="13059" width="16.625" style="3" customWidth="1"/>
    <col min="13060" max="13060" width="8.5" style="3" customWidth="1"/>
    <col min="13061" max="13061" width="10.625" style="3" customWidth="1"/>
    <col min="13062" max="13062" width="7.375" style="3" customWidth="1"/>
    <col min="13063" max="13063" width="5.625" style="3" customWidth="1"/>
    <col min="13064" max="13064" width="11.625" style="3" customWidth="1"/>
    <col min="13065" max="13065" width="8.625" style="3" customWidth="1"/>
    <col min="13066" max="13312" width="9" style="3"/>
    <col min="13313" max="13313" width="3" style="3" customWidth="1"/>
    <col min="13314" max="13315" width="16.625" style="3" customWidth="1"/>
    <col min="13316" max="13316" width="8.5" style="3" customWidth="1"/>
    <col min="13317" max="13317" width="10.625" style="3" customWidth="1"/>
    <col min="13318" max="13318" width="7.375" style="3" customWidth="1"/>
    <col min="13319" max="13319" width="5.625" style="3" customWidth="1"/>
    <col min="13320" max="13320" width="11.625" style="3" customWidth="1"/>
    <col min="13321" max="13321" width="8.625" style="3" customWidth="1"/>
    <col min="13322" max="13568" width="9" style="3"/>
    <col min="13569" max="13569" width="3" style="3" customWidth="1"/>
    <col min="13570" max="13571" width="16.625" style="3" customWidth="1"/>
    <col min="13572" max="13572" width="8.5" style="3" customWidth="1"/>
    <col min="13573" max="13573" width="10.625" style="3" customWidth="1"/>
    <col min="13574" max="13574" width="7.375" style="3" customWidth="1"/>
    <col min="13575" max="13575" width="5.625" style="3" customWidth="1"/>
    <col min="13576" max="13576" width="11.625" style="3" customWidth="1"/>
    <col min="13577" max="13577" width="8.625" style="3" customWidth="1"/>
    <col min="13578" max="13824" width="9" style="3"/>
    <col min="13825" max="13825" width="3" style="3" customWidth="1"/>
    <col min="13826" max="13827" width="16.625" style="3" customWidth="1"/>
    <col min="13828" max="13828" width="8.5" style="3" customWidth="1"/>
    <col min="13829" max="13829" width="10.625" style="3" customWidth="1"/>
    <col min="13830" max="13830" width="7.375" style="3" customWidth="1"/>
    <col min="13831" max="13831" width="5.625" style="3" customWidth="1"/>
    <col min="13832" max="13832" width="11.625" style="3" customWidth="1"/>
    <col min="13833" max="13833" width="8.625" style="3" customWidth="1"/>
    <col min="13834" max="14080" width="9" style="3"/>
    <col min="14081" max="14081" width="3" style="3" customWidth="1"/>
    <col min="14082" max="14083" width="16.625" style="3" customWidth="1"/>
    <col min="14084" max="14084" width="8.5" style="3" customWidth="1"/>
    <col min="14085" max="14085" width="10.625" style="3" customWidth="1"/>
    <col min="14086" max="14086" width="7.375" style="3" customWidth="1"/>
    <col min="14087" max="14087" width="5.625" style="3" customWidth="1"/>
    <col min="14088" max="14088" width="11.625" style="3" customWidth="1"/>
    <col min="14089" max="14089" width="8.625" style="3" customWidth="1"/>
    <col min="14090" max="14336" width="9" style="3"/>
    <col min="14337" max="14337" width="3" style="3" customWidth="1"/>
    <col min="14338" max="14339" width="16.625" style="3" customWidth="1"/>
    <col min="14340" max="14340" width="8.5" style="3" customWidth="1"/>
    <col min="14341" max="14341" width="10.625" style="3" customWidth="1"/>
    <col min="14342" max="14342" width="7.375" style="3" customWidth="1"/>
    <col min="14343" max="14343" width="5.625" style="3" customWidth="1"/>
    <col min="14344" max="14344" width="11.625" style="3" customWidth="1"/>
    <col min="14345" max="14345" width="8.625" style="3" customWidth="1"/>
    <col min="14346" max="14592" width="9" style="3"/>
    <col min="14593" max="14593" width="3" style="3" customWidth="1"/>
    <col min="14594" max="14595" width="16.625" style="3" customWidth="1"/>
    <col min="14596" max="14596" width="8.5" style="3" customWidth="1"/>
    <col min="14597" max="14597" width="10.625" style="3" customWidth="1"/>
    <col min="14598" max="14598" width="7.375" style="3" customWidth="1"/>
    <col min="14599" max="14599" width="5.625" style="3" customWidth="1"/>
    <col min="14600" max="14600" width="11.625" style="3" customWidth="1"/>
    <col min="14601" max="14601" width="8.625" style="3" customWidth="1"/>
    <col min="14602" max="14848" width="9" style="3"/>
    <col min="14849" max="14849" width="3" style="3" customWidth="1"/>
    <col min="14850" max="14851" width="16.625" style="3" customWidth="1"/>
    <col min="14852" max="14852" width="8.5" style="3" customWidth="1"/>
    <col min="14853" max="14853" width="10.625" style="3" customWidth="1"/>
    <col min="14854" max="14854" width="7.375" style="3" customWidth="1"/>
    <col min="14855" max="14855" width="5.625" style="3" customWidth="1"/>
    <col min="14856" max="14856" width="11.625" style="3" customWidth="1"/>
    <col min="14857" max="14857" width="8.625" style="3" customWidth="1"/>
    <col min="14858" max="15104" width="9" style="3"/>
    <col min="15105" max="15105" width="3" style="3" customWidth="1"/>
    <col min="15106" max="15107" width="16.625" style="3" customWidth="1"/>
    <col min="15108" max="15108" width="8.5" style="3" customWidth="1"/>
    <col min="15109" max="15109" width="10.625" style="3" customWidth="1"/>
    <col min="15110" max="15110" width="7.375" style="3" customWidth="1"/>
    <col min="15111" max="15111" width="5.625" style="3" customWidth="1"/>
    <col min="15112" max="15112" width="11.625" style="3" customWidth="1"/>
    <col min="15113" max="15113" width="8.625" style="3" customWidth="1"/>
    <col min="15114" max="15360" width="9" style="3"/>
    <col min="15361" max="15361" width="3" style="3" customWidth="1"/>
    <col min="15362" max="15363" width="16.625" style="3" customWidth="1"/>
    <col min="15364" max="15364" width="8.5" style="3" customWidth="1"/>
    <col min="15365" max="15365" width="10.625" style="3" customWidth="1"/>
    <col min="15366" max="15366" width="7.375" style="3" customWidth="1"/>
    <col min="15367" max="15367" width="5.625" style="3" customWidth="1"/>
    <col min="15368" max="15368" width="11.625" style="3" customWidth="1"/>
    <col min="15369" max="15369" width="8.625" style="3" customWidth="1"/>
    <col min="15370" max="15616" width="9" style="3"/>
    <col min="15617" max="15617" width="3" style="3" customWidth="1"/>
    <col min="15618" max="15619" width="16.625" style="3" customWidth="1"/>
    <col min="15620" max="15620" width="8.5" style="3" customWidth="1"/>
    <col min="15621" max="15621" width="10.625" style="3" customWidth="1"/>
    <col min="15622" max="15622" width="7.375" style="3" customWidth="1"/>
    <col min="15623" max="15623" width="5.625" style="3" customWidth="1"/>
    <col min="15624" max="15624" width="11.625" style="3" customWidth="1"/>
    <col min="15625" max="15625" width="8.625" style="3" customWidth="1"/>
    <col min="15626" max="15872" width="9" style="3"/>
    <col min="15873" max="15873" width="3" style="3" customWidth="1"/>
    <col min="15874" max="15875" width="16.625" style="3" customWidth="1"/>
    <col min="15876" max="15876" width="8.5" style="3" customWidth="1"/>
    <col min="15877" max="15877" width="10.625" style="3" customWidth="1"/>
    <col min="15878" max="15878" width="7.375" style="3" customWidth="1"/>
    <col min="15879" max="15879" width="5.625" style="3" customWidth="1"/>
    <col min="15880" max="15880" width="11.625" style="3" customWidth="1"/>
    <col min="15881" max="15881" width="8.625" style="3" customWidth="1"/>
    <col min="15882" max="16128" width="9" style="3"/>
    <col min="16129" max="16129" width="3" style="3" customWidth="1"/>
    <col min="16130" max="16131" width="16.625" style="3" customWidth="1"/>
    <col min="16132" max="16132" width="8.5" style="3" customWidth="1"/>
    <col min="16133" max="16133" width="10.625" style="3" customWidth="1"/>
    <col min="16134" max="16134" width="7.375" style="3" customWidth="1"/>
    <col min="16135" max="16135" width="5.625" style="3" customWidth="1"/>
    <col min="16136" max="16136" width="11.625" style="3" customWidth="1"/>
    <col min="16137" max="16137" width="8.625" style="3" customWidth="1"/>
    <col min="16138" max="16384" width="9" style="3"/>
  </cols>
  <sheetData>
    <row r="1" spans="1:11" ht="17.25" x14ac:dyDescent="0.15">
      <c r="A1" s="1"/>
      <c r="B1" s="1"/>
      <c r="C1" s="1"/>
      <c r="D1" s="1"/>
      <c r="E1" s="1"/>
      <c r="F1" s="1"/>
      <c r="G1" s="1"/>
      <c r="H1" s="1"/>
      <c r="I1" s="2" t="s">
        <v>51</v>
      </c>
    </row>
    <row r="2" spans="1:11" ht="6" customHeight="1" x14ac:dyDescent="0.15">
      <c r="A2" s="1"/>
      <c r="B2" s="1"/>
      <c r="C2" s="1"/>
      <c r="D2" s="1"/>
      <c r="E2" s="1"/>
      <c r="F2" s="1"/>
      <c r="G2" s="1"/>
      <c r="H2" s="1"/>
      <c r="I2" s="1"/>
    </row>
    <row r="3" spans="1:11" ht="27.75" customHeight="1" x14ac:dyDescent="0.15">
      <c r="A3" s="1"/>
      <c r="B3" s="82" t="s">
        <v>50</v>
      </c>
      <c r="C3" s="82"/>
      <c r="D3" s="82"/>
      <c r="E3" s="82"/>
      <c r="F3" s="82"/>
      <c r="G3" s="82"/>
      <c r="H3" s="82"/>
      <c r="I3" s="82"/>
    </row>
    <row r="4" spans="1:11" ht="5.25" customHeight="1" x14ac:dyDescent="0.15">
      <c r="A4" s="1"/>
      <c r="B4" s="1"/>
      <c r="C4" s="1"/>
      <c r="D4" s="1"/>
      <c r="E4" s="1"/>
      <c r="F4" s="1"/>
      <c r="G4" s="1"/>
      <c r="H4" s="1"/>
      <c r="I4" s="1"/>
    </row>
    <row r="5" spans="1:11" ht="18.75" customHeight="1" x14ac:dyDescent="0.15">
      <c r="A5" s="4" t="s">
        <v>0</v>
      </c>
      <c r="B5" s="5" t="s">
        <v>28</v>
      </c>
      <c r="C5" s="1"/>
      <c r="D5" s="1"/>
      <c r="E5" s="1"/>
      <c r="F5" s="1"/>
      <c r="G5" s="1"/>
      <c r="H5" s="1"/>
      <c r="I5" s="1"/>
    </row>
    <row r="6" spans="1:11" ht="16.5" customHeight="1" x14ac:dyDescent="0.15">
      <c r="A6" s="6"/>
      <c r="B6" s="7"/>
      <c r="C6" s="83" t="s">
        <v>1</v>
      </c>
      <c r="D6" s="83"/>
      <c r="E6" s="83" t="s">
        <v>29</v>
      </c>
      <c r="F6" s="83"/>
      <c r="G6" s="83"/>
      <c r="H6" s="83"/>
      <c r="I6" s="83"/>
    </row>
    <row r="7" spans="1:11" ht="16.5" customHeight="1" x14ac:dyDescent="0.15">
      <c r="A7" s="8"/>
      <c r="B7" s="9"/>
      <c r="C7" s="83"/>
      <c r="D7" s="83"/>
      <c r="E7" s="56" t="s">
        <v>2</v>
      </c>
      <c r="F7" s="83" t="s">
        <v>3</v>
      </c>
      <c r="G7" s="84"/>
      <c r="H7" s="84" t="s">
        <v>21</v>
      </c>
      <c r="I7" s="85"/>
    </row>
    <row r="8" spans="1:11" ht="16.5" customHeight="1" x14ac:dyDescent="0.15">
      <c r="A8" s="86" t="s">
        <v>26</v>
      </c>
      <c r="B8" s="87"/>
      <c r="C8" s="88"/>
      <c r="D8" s="89"/>
      <c r="E8" s="56"/>
      <c r="F8" s="55">
        <f>SUM(F9:F11)</f>
        <v>20</v>
      </c>
      <c r="G8" s="11" t="s">
        <v>22</v>
      </c>
      <c r="H8" s="78">
        <f>SUM(I9:I11)</f>
        <v>180000</v>
      </c>
      <c r="I8" s="89"/>
    </row>
    <row r="9" spans="1:11" ht="16.5" customHeight="1" x14ac:dyDescent="0.15">
      <c r="A9" s="12"/>
      <c r="B9" s="13" t="s">
        <v>4</v>
      </c>
      <c r="C9" s="80" t="s">
        <v>5</v>
      </c>
      <c r="D9" s="81"/>
      <c r="E9" s="49">
        <v>10000</v>
      </c>
      <c r="F9" s="50">
        <v>10</v>
      </c>
      <c r="G9" s="14" t="s">
        <v>6</v>
      </c>
      <c r="H9" s="15"/>
      <c r="I9" s="16">
        <f>IF(E9="","",E9*F9)</f>
        <v>100000</v>
      </c>
      <c r="K9" s="17"/>
    </row>
    <row r="10" spans="1:11" ht="16.5" customHeight="1" x14ac:dyDescent="0.15">
      <c r="A10" s="18"/>
      <c r="B10" s="19" t="s">
        <v>7</v>
      </c>
      <c r="C10" s="90" t="s">
        <v>5</v>
      </c>
      <c r="D10" s="92"/>
      <c r="E10" s="51">
        <v>8000</v>
      </c>
      <c r="F10" s="52">
        <v>10</v>
      </c>
      <c r="G10" s="20" t="s">
        <v>6</v>
      </c>
      <c r="H10" s="21"/>
      <c r="I10" s="22">
        <f>IF(E10="","",E10*F10)</f>
        <v>80000</v>
      </c>
    </row>
    <row r="11" spans="1:11" ht="16.5" customHeight="1" x14ac:dyDescent="0.15">
      <c r="A11" s="23"/>
      <c r="B11" s="24" t="s">
        <v>8</v>
      </c>
      <c r="C11" s="93"/>
      <c r="D11" s="94"/>
      <c r="E11" s="53"/>
      <c r="F11" s="54"/>
      <c r="G11" s="25" t="s">
        <v>6</v>
      </c>
      <c r="H11" s="26"/>
      <c r="I11" s="27" t="str">
        <f>IF(E11="","",E11*F11)</f>
        <v/>
      </c>
    </row>
    <row r="12" spans="1:11" ht="16.5" customHeight="1" x14ac:dyDescent="0.15">
      <c r="A12" s="86" t="s">
        <v>20</v>
      </c>
      <c r="B12" s="95"/>
      <c r="C12" s="96"/>
      <c r="D12" s="97"/>
      <c r="E12" s="77"/>
      <c r="F12" s="55">
        <f>SUM(F13:F15)</f>
        <v>30</v>
      </c>
      <c r="G12" s="11" t="s">
        <v>22</v>
      </c>
      <c r="H12" s="78">
        <f>SUM(I13:I15)</f>
        <v>270000</v>
      </c>
      <c r="I12" s="89"/>
    </row>
    <row r="13" spans="1:11" ht="16.5" customHeight="1" x14ac:dyDescent="0.15">
      <c r="A13" s="12"/>
      <c r="B13" s="13" t="s">
        <v>4</v>
      </c>
      <c r="C13" s="80" t="s">
        <v>9</v>
      </c>
      <c r="D13" s="81"/>
      <c r="E13" s="49">
        <v>10000</v>
      </c>
      <c r="F13" s="50">
        <v>15</v>
      </c>
      <c r="G13" s="14" t="s">
        <v>6</v>
      </c>
      <c r="H13" s="15"/>
      <c r="I13" s="16">
        <f>IF(E13="","",E13*F13)</f>
        <v>150000</v>
      </c>
    </row>
    <row r="14" spans="1:11" ht="16.5" customHeight="1" x14ac:dyDescent="0.15">
      <c r="A14" s="18"/>
      <c r="B14" s="19" t="s">
        <v>7</v>
      </c>
      <c r="C14" s="90" t="s">
        <v>10</v>
      </c>
      <c r="D14" s="92"/>
      <c r="E14" s="51">
        <v>8000</v>
      </c>
      <c r="F14" s="52">
        <v>15</v>
      </c>
      <c r="G14" s="20" t="s">
        <v>6</v>
      </c>
      <c r="H14" s="21"/>
      <c r="I14" s="22">
        <f>IF(E14="","",E14*F14)</f>
        <v>120000</v>
      </c>
    </row>
    <row r="15" spans="1:11" ht="16.5" customHeight="1" x14ac:dyDescent="0.15">
      <c r="A15" s="23"/>
      <c r="B15" s="24" t="s">
        <v>8</v>
      </c>
      <c r="C15" s="93"/>
      <c r="D15" s="94"/>
      <c r="E15" s="53"/>
      <c r="F15" s="54"/>
      <c r="G15" s="25" t="s">
        <v>6</v>
      </c>
      <c r="H15" s="26"/>
      <c r="I15" s="27" t="str">
        <f>IF(E15="","",E15*F15)</f>
        <v/>
      </c>
    </row>
    <row r="16" spans="1:11" ht="16.5" customHeight="1" x14ac:dyDescent="0.15">
      <c r="A16" s="86" t="s">
        <v>25</v>
      </c>
      <c r="B16" s="98"/>
      <c r="C16" s="99"/>
      <c r="D16" s="100"/>
      <c r="E16" s="77"/>
      <c r="F16" s="55">
        <f>SUM(F17:F19)</f>
        <v>6</v>
      </c>
      <c r="G16" s="11" t="s">
        <v>22</v>
      </c>
      <c r="H16" s="78">
        <f>SUM(I17:I19)</f>
        <v>54000</v>
      </c>
      <c r="I16" s="89"/>
    </row>
    <row r="17" spans="1:9" ht="16.5" customHeight="1" x14ac:dyDescent="0.15">
      <c r="A17" s="12"/>
      <c r="B17" s="13" t="s">
        <v>4</v>
      </c>
      <c r="C17" s="80" t="s">
        <v>23</v>
      </c>
      <c r="D17" s="101"/>
      <c r="E17" s="49">
        <v>10000</v>
      </c>
      <c r="F17" s="50">
        <v>3</v>
      </c>
      <c r="G17" s="14" t="s">
        <v>6</v>
      </c>
      <c r="H17" s="15"/>
      <c r="I17" s="16">
        <f>IF(E17="","",E17*F17)</f>
        <v>30000</v>
      </c>
    </row>
    <row r="18" spans="1:9" ht="16.5" customHeight="1" x14ac:dyDescent="0.15">
      <c r="A18" s="18"/>
      <c r="B18" s="19" t="s">
        <v>7</v>
      </c>
      <c r="C18" s="90" t="s">
        <v>23</v>
      </c>
      <c r="D18" s="91"/>
      <c r="E18" s="51">
        <v>8000</v>
      </c>
      <c r="F18" s="52">
        <v>3</v>
      </c>
      <c r="G18" s="20" t="s">
        <v>6</v>
      </c>
      <c r="H18" s="21"/>
      <c r="I18" s="22">
        <f>IF(E18="","",E18*F18)</f>
        <v>24000</v>
      </c>
    </row>
    <row r="19" spans="1:9" ht="16.5" customHeight="1" x14ac:dyDescent="0.15">
      <c r="A19" s="23"/>
      <c r="B19" s="24" t="s">
        <v>8</v>
      </c>
      <c r="C19" s="93"/>
      <c r="D19" s="102"/>
      <c r="E19" s="53"/>
      <c r="F19" s="54"/>
      <c r="G19" s="25" t="s">
        <v>6</v>
      </c>
      <c r="H19" s="26"/>
      <c r="I19" s="27" t="str">
        <f>IF(E19="","",E19*F19)</f>
        <v/>
      </c>
    </row>
    <row r="20" spans="1:9" ht="16.5" customHeight="1" x14ac:dyDescent="0.15">
      <c r="A20" s="103" t="s">
        <v>24</v>
      </c>
      <c r="B20" s="104"/>
      <c r="C20" s="105"/>
      <c r="D20" s="106"/>
      <c r="E20" s="77"/>
      <c r="F20" s="55">
        <f>SUM(F21:F23)</f>
        <v>10</v>
      </c>
      <c r="G20" s="11" t="s">
        <v>22</v>
      </c>
      <c r="H20" s="78">
        <f>SUM(I21:I23)</f>
        <v>90000</v>
      </c>
      <c r="I20" s="89"/>
    </row>
    <row r="21" spans="1:9" ht="16.5" customHeight="1" x14ac:dyDescent="0.15">
      <c r="A21" s="12"/>
      <c r="B21" s="13" t="s">
        <v>4</v>
      </c>
      <c r="C21" s="80"/>
      <c r="D21" s="101"/>
      <c r="E21" s="49">
        <v>10000</v>
      </c>
      <c r="F21" s="50">
        <v>5</v>
      </c>
      <c r="G21" s="14" t="s">
        <v>6</v>
      </c>
      <c r="H21" s="15"/>
      <c r="I21" s="16">
        <f>IF(E21="","",E21*F21)</f>
        <v>50000</v>
      </c>
    </row>
    <row r="22" spans="1:9" ht="16.5" customHeight="1" x14ac:dyDescent="0.15">
      <c r="A22" s="18"/>
      <c r="B22" s="19" t="s">
        <v>7</v>
      </c>
      <c r="C22" s="90"/>
      <c r="D22" s="91"/>
      <c r="E22" s="51">
        <v>8000</v>
      </c>
      <c r="F22" s="52">
        <v>5</v>
      </c>
      <c r="G22" s="20" t="s">
        <v>6</v>
      </c>
      <c r="H22" s="21"/>
      <c r="I22" s="22">
        <f>IF(E22="","",E22*F22)</f>
        <v>40000</v>
      </c>
    </row>
    <row r="23" spans="1:9" ht="16.5" customHeight="1" x14ac:dyDescent="0.15">
      <c r="A23" s="23"/>
      <c r="B23" s="24" t="s">
        <v>8</v>
      </c>
      <c r="C23" s="93"/>
      <c r="D23" s="102"/>
      <c r="E23" s="53"/>
      <c r="F23" s="54"/>
      <c r="G23" s="25" t="s">
        <v>6</v>
      </c>
      <c r="H23" s="26"/>
      <c r="I23" s="27" t="str">
        <f>IF(E23="","",E23*F23)</f>
        <v/>
      </c>
    </row>
    <row r="24" spans="1:9" ht="16.5" customHeight="1" x14ac:dyDescent="0.15">
      <c r="A24" s="107" t="s">
        <v>11</v>
      </c>
      <c r="B24" s="107"/>
      <c r="C24" s="29"/>
      <c r="D24" s="30"/>
      <c r="E24" s="31"/>
      <c r="F24" s="108">
        <f>SUM(F8,F12,F16,F20)</f>
        <v>66</v>
      </c>
      <c r="G24" s="109" t="s">
        <v>6</v>
      </c>
      <c r="H24" s="32"/>
      <c r="I24" s="16">
        <f>SUM(H8,H12,H16,H20)</f>
        <v>594000</v>
      </c>
    </row>
    <row r="25" spans="1:9" ht="16.5" customHeight="1" x14ac:dyDescent="0.15">
      <c r="A25" s="107"/>
      <c r="B25" s="107"/>
      <c r="C25" s="33"/>
      <c r="D25" s="34"/>
      <c r="E25" s="35"/>
      <c r="F25" s="108"/>
      <c r="G25" s="109"/>
      <c r="H25" s="36" t="s">
        <v>12</v>
      </c>
      <c r="I25" s="27">
        <f>ROUNDDOWN(I24-I24/1.1,0)</f>
        <v>54000</v>
      </c>
    </row>
    <row r="26" spans="1:9" ht="16.5" customHeight="1" x14ac:dyDescent="0.15">
      <c r="A26" s="107" t="s">
        <v>55</v>
      </c>
      <c r="B26" s="107"/>
      <c r="C26" s="83" t="s">
        <v>13</v>
      </c>
      <c r="D26" s="84"/>
      <c r="E26" s="31"/>
      <c r="F26" s="37"/>
      <c r="G26" s="38"/>
      <c r="H26" s="39"/>
      <c r="I26" s="40">
        <f>IF(I24&gt;=3000000,2000000,ROUNDDOWN(I24*2/3,0))</f>
        <v>396000</v>
      </c>
    </row>
    <row r="27" spans="1:9" ht="16.5" customHeight="1" x14ac:dyDescent="0.15">
      <c r="A27" s="107"/>
      <c r="B27" s="107"/>
      <c r="C27" s="83"/>
      <c r="D27" s="84"/>
      <c r="E27" s="35"/>
      <c r="F27" s="41"/>
      <c r="G27" s="42"/>
      <c r="H27" s="36" t="s">
        <v>12</v>
      </c>
      <c r="I27" s="43">
        <f>ROUNDDOWN(I26-I26/1.1,0)</f>
        <v>36000</v>
      </c>
    </row>
    <row r="28" spans="1:9" ht="16.5" customHeight="1" x14ac:dyDescent="0.15">
      <c r="A28" s="5" t="s">
        <v>0</v>
      </c>
      <c r="B28" s="5" t="s">
        <v>56</v>
      </c>
      <c r="C28" s="44"/>
      <c r="D28" s="44"/>
      <c r="E28" s="45"/>
      <c r="F28" s="45"/>
      <c r="G28" s="1"/>
      <c r="H28" s="45"/>
      <c r="I28" s="45"/>
    </row>
    <row r="29" spans="1:9" ht="16.5" customHeight="1" x14ac:dyDescent="0.15">
      <c r="A29" s="6"/>
      <c r="B29" s="7"/>
      <c r="C29" s="83" t="s">
        <v>1</v>
      </c>
      <c r="D29" s="83"/>
      <c r="E29" s="83" t="s">
        <v>29</v>
      </c>
      <c r="F29" s="83"/>
      <c r="G29" s="83"/>
      <c r="H29" s="83"/>
      <c r="I29" s="83"/>
    </row>
    <row r="30" spans="1:9" ht="16.5" customHeight="1" x14ac:dyDescent="0.15">
      <c r="A30" s="76" t="s">
        <v>52</v>
      </c>
      <c r="B30" s="9"/>
      <c r="C30" s="83"/>
      <c r="D30" s="83"/>
      <c r="E30" s="56" t="s">
        <v>2</v>
      </c>
      <c r="F30" s="83" t="s">
        <v>3</v>
      </c>
      <c r="G30" s="84"/>
      <c r="H30" s="84" t="s">
        <v>21</v>
      </c>
      <c r="I30" s="85"/>
    </row>
    <row r="31" spans="1:9" ht="16.5" customHeight="1" x14ac:dyDescent="0.15">
      <c r="A31" s="107" t="s">
        <v>31</v>
      </c>
      <c r="B31" s="110"/>
      <c r="C31" s="29"/>
      <c r="D31" s="46"/>
      <c r="E31" s="77"/>
      <c r="F31" s="55">
        <f>SUM(F32:F34)</f>
        <v>20</v>
      </c>
      <c r="G31" s="11" t="s">
        <v>22</v>
      </c>
      <c r="H31" s="78">
        <f>SUM(I32:I34)</f>
        <v>180000</v>
      </c>
      <c r="I31" s="89"/>
    </row>
    <row r="32" spans="1:9" ht="16.5" customHeight="1" x14ac:dyDescent="0.15">
      <c r="A32" s="12"/>
      <c r="B32" s="13" t="s">
        <v>4</v>
      </c>
      <c r="C32" s="80" t="s">
        <v>15</v>
      </c>
      <c r="D32" s="81"/>
      <c r="E32" s="49">
        <v>10000</v>
      </c>
      <c r="F32" s="50">
        <v>10</v>
      </c>
      <c r="G32" s="14" t="s">
        <v>6</v>
      </c>
      <c r="H32" s="15"/>
      <c r="I32" s="16">
        <f>IF(E32="","",E32*F32)</f>
        <v>100000</v>
      </c>
    </row>
    <row r="33" spans="1:9" ht="16.5" customHeight="1" x14ac:dyDescent="0.15">
      <c r="A33" s="18"/>
      <c r="B33" s="19" t="s">
        <v>7</v>
      </c>
      <c r="C33" s="90" t="s">
        <v>16</v>
      </c>
      <c r="D33" s="92"/>
      <c r="E33" s="51">
        <v>8000</v>
      </c>
      <c r="F33" s="52">
        <v>10</v>
      </c>
      <c r="G33" s="20" t="s">
        <v>6</v>
      </c>
      <c r="H33" s="21"/>
      <c r="I33" s="22">
        <f>IF(E33="","",E33*F33)</f>
        <v>80000</v>
      </c>
    </row>
    <row r="34" spans="1:9" ht="16.5" customHeight="1" x14ac:dyDescent="0.15">
      <c r="A34" s="23"/>
      <c r="B34" s="24" t="s">
        <v>8</v>
      </c>
      <c r="C34" s="93"/>
      <c r="D34" s="94"/>
      <c r="E34" s="53"/>
      <c r="F34" s="54"/>
      <c r="G34" s="25" t="s">
        <v>6</v>
      </c>
      <c r="H34" s="26"/>
      <c r="I34" s="27" t="str">
        <f>IF(E34="","",E34*F34)</f>
        <v/>
      </c>
    </row>
    <row r="35" spans="1:9" ht="16.5" customHeight="1" x14ac:dyDescent="0.15">
      <c r="A35" s="107" t="s">
        <v>32</v>
      </c>
      <c r="B35" s="110"/>
      <c r="C35" s="47"/>
      <c r="D35" s="47"/>
      <c r="E35" s="77"/>
      <c r="F35" s="55">
        <f>SUM(F36:F38)</f>
        <v>12</v>
      </c>
      <c r="G35" s="11" t="s">
        <v>22</v>
      </c>
      <c r="H35" s="78">
        <f>SUM(I36:I38)</f>
        <v>108000</v>
      </c>
      <c r="I35" s="89"/>
    </row>
    <row r="36" spans="1:9" ht="16.5" customHeight="1" x14ac:dyDescent="0.15">
      <c r="A36" s="12"/>
      <c r="B36" s="13" t="s">
        <v>4</v>
      </c>
      <c r="C36" s="111" t="s">
        <v>54</v>
      </c>
      <c r="D36" s="121"/>
      <c r="E36" s="49">
        <v>10000</v>
      </c>
      <c r="F36" s="50">
        <v>6</v>
      </c>
      <c r="G36" s="14" t="s">
        <v>6</v>
      </c>
      <c r="H36" s="15"/>
      <c r="I36" s="16">
        <f>IF(E36="","",E36*F36)</f>
        <v>60000</v>
      </c>
    </row>
    <row r="37" spans="1:9" ht="16.5" customHeight="1" x14ac:dyDescent="0.15">
      <c r="A37" s="18"/>
      <c r="B37" s="19" t="s">
        <v>7</v>
      </c>
      <c r="C37" s="113" t="s">
        <v>27</v>
      </c>
      <c r="D37" s="114"/>
      <c r="E37" s="51">
        <v>8000</v>
      </c>
      <c r="F37" s="52">
        <v>6</v>
      </c>
      <c r="G37" s="20" t="s">
        <v>6</v>
      </c>
      <c r="H37" s="21"/>
      <c r="I37" s="22">
        <f>IF(E37="","",E37*F37)</f>
        <v>48000</v>
      </c>
    </row>
    <row r="38" spans="1:9" ht="16.5" customHeight="1" x14ac:dyDescent="0.15">
      <c r="A38" s="23"/>
      <c r="B38" s="24" t="s">
        <v>8</v>
      </c>
      <c r="C38" s="115"/>
      <c r="D38" s="116"/>
      <c r="E38" s="53"/>
      <c r="F38" s="54"/>
      <c r="G38" s="25" t="s">
        <v>6</v>
      </c>
      <c r="H38" s="26"/>
      <c r="I38" s="27" t="str">
        <f>IF(E38="","",E38*F38)</f>
        <v/>
      </c>
    </row>
    <row r="39" spans="1:9" ht="16.5" customHeight="1" x14ac:dyDescent="0.15">
      <c r="A39" s="107" t="s">
        <v>11</v>
      </c>
      <c r="B39" s="107"/>
      <c r="C39" s="29"/>
      <c r="D39" s="30"/>
      <c r="E39" s="31"/>
      <c r="F39" s="108">
        <f>SUM(F32:F34,F36:F38)</f>
        <v>32</v>
      </c>
      <c r="G39" s="109" t="s">
        <v>6</v>
      </c>
      <c r="H39" s="32"/>
      <c r="I39" s="16">
        <f>SUM(H31,H35)</f>
        <v>288000</v>
      </c>
    </row>
    <row r="40" spans="1:9" ht="16.5" customHeight="1" x14ac:dyDescent="0.15">
      <c r="A40" s="107"/>
      <c r="B40" s="107"/>
      <c r="C40" s="33"/>
      <c r="D40" s="34"/>
      <c r="E40" s="35"/>
      <c r="F40" s="108"/>
      <c r="G40" s="109"/>
      <c r="H40" s="36" t="s">
        <v>12</v>
      </c>
      <c r="I40" s="27">
        <f>ROUNDDOWN(I39-I39/1.1,0)</f>
        <v>26181</v>
      </c>
    </row>
    <row r="41" spans="1:9" ht="16.5" customHeight="1" x14ac:dyDescent="0.15">
      <c r="A41" s="117" t="s">
        <v>33</v>
      </c>
      <c r="B41" s="117"/>
      <c r="C41" s="83" t="s">
        <v>13</v>
      </c>
      <c r="D41" s="84"/>
      <c r="E41" s="31"/>
      <c r="F41" s="37"/>
      <c r="G41" s="38"/>
      <c r="H41" s="39"/>
      <c r="I41" s="40">
        <f>IF(I39&gt;=1500000,1000000,ROUNDDOWN(I39*2/3,0))</f>
        <v>192000</v>
      </c>
    </row>
    <row r="42" spans="1:9" ht="16.5" customHeight="1" x14ac:dyDescent="0.15">
      <c r="A42" s="117"/>
      <c r="B42" s="117"/>
      <c r="C42" s="83"/>
      <c r="D42" s="84"/>
      <c r="E42" s="35"/>
      <c r="F42" s="41"/>
      <c r="G42" s="42"/>
      <c r="H42" s="36" t="s">
        <v>12</v>
      </c>
      <c r="I42" s="43">
        <f>ROUNDDOWN(I41-I41/1.1,0)</f>
        <v>17454</v>
      </c>
    </row>
    <row r="43" spans="1:9" ht="16.5" customHeight="1" x14ac:dyDescent="0.15">
      <c r="A43" s="5" t="s">
        <v>0</v>
      </c>
      <c r="B43" s="5" t="s">
        <v>57</v>
      </c>
      <c r="C43" s="44"/>
      <c r="D43" s="44"/>
      <c r="E43" s="45"/>
      <c r="F43" s="45"/>
      <c r="G43" s="1"/>
      <c r="H43" s="45"/>
      <c r="I43" s="45"/>
    </row>
    <row r="44" spans="1:9" ht="16.5" customHeight="1" x14ac:dyDescent="0.15">
      <c r="A44" s="6"/>
      <c r="B44" s="7"/>
      <c r="C44" s="83" t="s">
        <v>1</v>
      </c>
      <c r="D44" s="83"/>
      <c r="E44" s="83" t="s">
        <v>29</v>
      </c>
      <c r="F44" s="83"/>
      <c r="G44" s="83"/>
      <c r="H44" s="83"/>
      <c r="I44" s="83"/>
    </row>
    <row r="45" spans="1:9" ht="16.5" customHeight="1" x14ac:dyDescent="0.15">
      <c r="A45" s="119" t="s">
        <v>34</v>
      </c>
      <c r="B45" s="120"/>
      <c r="C45" s="83"/>
      <c r="D45" s="83"/>
      <c r="E45" s="71" t="s">
        <v>2</v>
      </c>
      <c r="F45" s="83" t="s">
        <v>3</v>
      </c>
      <c r="G45" s="84"/>
      <c r="H45" s="84" t="s">
        <v>21</v>
      </c>
      <c r="I45" s="85"/>
    </row>
    <row r="46" spans="1:9" ht="16.5" customHeight="1" x14ac:dyDescent="0.15">
      <c r="A46" s="8"/>
      <c r="B46" s="75" t="s">
        <v>4</v>
      </c>
      <c r="C46" s="73" t="s">
        <v>35</v>
      </c>
      <c r="D46" s="74"/>
      <c r="E46" s="49"/>
      <c r="F46" s="50"/>
      <c r="G46" s="14" t="s">
        <v>6</v>
      </c>
      <c r="H46" s="73"/>
      <c r="I46" s="16">
        <f>+F46*E46</f>
        <v>0</v>
      </c>
    </row>
    <row r="47" spans="1:9" ht="16.5" customHeight="1" x14ac:dyDescent="0.15">
      <c r="A47" s="107" t="s">
        <v>11</v>
      </c>
      <c r="B47" s="107"/>
      <c r="C47" s="29"/>
      <c r="D47" s="30"/>
      <c r="E47" s="31"/>
      <c r="F47" s="108">
        <f>+F46</f>
        <v>0</v>
      </c>
      <c r="G47" s="109" t="s">
        <v>6</v>
      </c>
      <c r="H47" s="32"/>
      <c r="I47" s="16">
        <f>+I46</f>
        <v>0</v>
      </c>
    </row>
    <row r="48" spans="1:9" ht="16.5" customHeight="1" x14ac:dyDescent="0.15">
      <c r="A48" s="107"/>
      <c r="B48" s="107"/>
      <c r="C48" s="33"/>
      <c r="D48" s="34"/>
      <c r="E48" s="35"/>
      <c r="F48" s="108"/>
      <c r="G48" s="109"/>
      <c r="H48" s="36" t="s">
        <v>12</v>
      </c>
      <c r="I48" s="27">
        <f>ROUNDDOWN(I47-I47/1.1,0)</f>
        <v>0</v>
      </c>
    </row>
    <row r="49" spans="1:9" ht="16.5" customHeight="1" x14ac:dyDescent="0.15">
      <c r="A49" s="117" t="s">
        <v>36</v>
      </c>
      <c r="B49" s="117"/>
      <c r="C49" s="83" t="s">
        <v>13</v>
      </c>
      <c r="D49" s="84"/>
      <c r="E49" s="31"/>
      <c r="F49" s="37"/>
      <c r="G49" s="38"/>
      <c r="H49" s="39"/>
      <c r="I49" s="40">
        <f>IF(I47&gt;=150000,100000,ROUNDDOWN(I47*2/3,0))</f>
        <v>0</v>
      </c>
    </row>
    <row r="50" spans="1:9" ht="16.5" customHeight="1" x14ac:dyDescent="0.15">
      <c r="A50" s="117"/>
      <c r="B50" s="117"/>
      <c r="C50" s="83"/>
      <c r="D50" s="84"/>
      <c r="E50" s="35"/>
      <c r="F50" s="41"/>
      <c r="G50" s="42"/>
      <c r="H50" s="36" t="s">
        <v>12</v>
      </c>
      <c r="I50" s="43">
        <f>ROUNDDOWN(I49-I49/1.1,0)</f>
        <v>0</v>
      </c>
    </row>
    <row r="51" spans="1:9" ht="16.5" customHeight="1" x14ac:dyDescent="0.15">
      <c r="E51" s="1"/>
      <c r="F51" s="1"/>
      <c r="G51" s="1"/>
      <c r="H51" s="64" t="s">
        <v>30</v>
      </c>
      <c r="I51" s="45">
        <f>SUM(I24+I39+I47)</f>
        <v>882000</v>
      </c>
    </row>
    <row r="52" spans="1:9" ht="16.5" customHeight="1" x14ac:dyDescent="0.15">
      <c r="A52" s="48" t="s">
        <v>17</v>
      </c>
      <c r="B52" s="3" t="s">
        <v>41</v>
      </c>
      <c r="E52" s="1"/>
      <c r="F52" s="1"/>
      <c r="G52" s="1"/>
      <c r="H52" s="64"/>
      <c r="I52" s="45"/>
    </row>
    <row r="53" spans="1:9" ht="16.5" customHeight="1" x14ac:dyDescent="0.15">
      <c r="B53" s="3" t="s">
        <v>42</v>
      </c>
      <c r="E53" s="1"/>
      <c r="F53" s="1"/>
      <c r="G53" s="1"/>
      <c r="H53" s="64"/>
      <c r="I53" s="45"/>
    </row>
    <row r="54" spans="1:9" ht="16.5" customHeight="1" x14ac:dyDescent="0.15">
      <c r="A54" s="48" t="s">
        <v>17</v>
      </c>
      <c r="B54" s="118" t="s">
        <v>37</v>
      </c>
      <c r="C54" s="118"/>
      <c r="D54" s="118"/>
      <c r="E54" s="118"/>
      <c r="F54" s="118"/>
      <c r="G54" s="118"/>
      <c r="H54" s="118"/>
      <c r="I54" s="118"/>
    </row>
    <row r="55" spans="1:9" ht="16.5" customHeight="1" x14ac:dyDescent="0.15">
      <c r="B55" s="118" t="s">
        <v>38</v>
      </c>
      <c r="C55" s="118"/>
      <c r="D55" s="118"/>
      <c r="E55" s="118"/>
      <c r="F55" s="118"/>
      <c r="G55" s="118"/>
      <c r="H55" s="118"/>
      <c r="I55" s="118"/>
    </row>
    <row r="56" spans="1:9" ht="16.5" customHeight="1" x14ac:dyDescent="0.15">
      <c r="B56" s="72" t="s">
        <v>39</v>
      </c>
      <c r="C56" s="72"/>
      <c r="D56" s="72"/>
      <c r="E56" s="72"/>
      <c r="F56" s="72"/>
      <c r="G56" s="72"/>
      <c r="H56" s="72"/>
      <c r="I56" s="72"/>
    </row>
    <row r="57" spans="1:9" ht="16.5" customHeight="1" x14ac:dyDescent="0.15">
      <c r="B57" s="72" t="s">
        <v>40</v>
      </c>
      <c r="C57" s="72"/>
      <c r="D57" s="72"/>
      <c r="E57" s="72"/>
      <c r="F57" s="72"/>
      <c r="G57" s="72"/>
      <c r="H57" s="72"/>
      <c r="I57" s="72"/>
    </row>
    <row r="58" spans="1:9" ht="16.5" customHeight="1" x14ac:dyDescent="0.15">
      <c r="A58" s="48" t="s">
        <v>17</v>
      </c>
      <c r="B58" s="118" t="s">
        <v>43</v>
      </c>
      <c r="C58" s="118"/>
      <c r="D58" s="118"/>
      <c r="E58" s="118"/>
      <c r="F58" s="118"/>
      <c r="G58" s="118"/>
      <c r="H58" s="118"/>
      <c r="I58" s="118"/>
    </row>
    <row r="59" spans="1:9" ht="16.5" customHeight="1" x14ac:dyDescent="0.15">
      <c r="A59" s="48"/>
      <c r="B59" s="118" t="s">
        <v>44</v>
      </c>
      <c r="C59" s="118"/>
      <c r="D59" s="118"/>
      <c r="E59" s="118"/>
      <c r="F59" s="118"/>
      <c r="G59" s="118"/>
      <c r="H59" s="118"/>
      <c r="I59" s="118"/>
    </row>
    <row r="60" spans="1:9" ht="16.5" customHeight="1" x14ac:dyDescent="0.15">
      <c r="A60" s="48" t="s">
        <v>17</v>
      </c>
      <c r="B60" s="118" t="s">
        <v>58</v>
      </c>
      <c r="C60" s="118"/>
      <c r="D60" s="118"/>
      <c r="E60" s="118"/>
      <c r="F60" s="118"/>
      <c r="G60" s="118"/>
      <c r="H60" s="118"/>
      <c r="I60" s="118"/>
    </row>
    <row r="61" spans="1:9" x14ac:dyDescent="0.15">
      <c r="A61" s="48" t="s">
        <v>17</v>
      </c>
      <c r="B61" s="118" t="s">
        <v>18</v>
      </c>
      <c r="C61" s="118"/>
      <c r="D61" s="118"/>
      <c r="E61" s="118"/>
      <c r="F61" s="118"/>
      <c r="G61" s="118"/>
      <c r="H61" s="118"/>
      <c r="I61" s="118"/>
    </row>
    <row r="62" spans="1:9" x14ac:dyDescent="0.15">
      <c r="A62" s="48" t="s">
        <v>17</v>
      </c>
      <c r="B62" s="118" t="s">
        <v>19</v>
      </c>
      <c r="C62" s="118"/>
      <c r="D62" s="118"/>
      <c r="E62" s="118"/>
      <c r="F62" s="118"/>
      <c r="G62" s="118"/>
      <c r="H62" s="118"/>
      <c r="I62" s="118"/>
    </row>
    <row r="63" spans="1:9" x14ac:dyDescent="0.15">
      <c r="B63" s="118" t="s">
        <v>45</v>
      </c>
      <c r="C63" s="118"/>
      <c r="D63" s="118"/>
      <c r="E63" s="118"/>
      <c r="F63" s="118"/>
      <c r="G63" s="118"/>
      <c r="H63" s="118"/>
      <c r="I63" s="118"/>
    </row>
  </sheetData>
  <mergeCells count="67">
    <mergeCell ref="A41:B42"/>
    <mergeCell ref="C41:D42"/>
    <mergeCell ref="B54:I54"/>
    <mergeCell ref="B55:I55"/>
    <mergeCell ref="C44:D45"/>
    <mergeCell ref="E44:I44"/>
    <mergeCell ref="F45:G45"/>
    <mergeCell ref="H45:I45"/>
    <mergeCell ref="A47:B48"/>
    <mergeCell ref="A45:B45"/>
    <mergeCell ref="C26:D27"/>
    <mergeCell ref="G39:G40"/>
    <mergeCell ref="A31:B31"/>
    <mergeCell ref="H31:I31"/>
    <mergeCell ref="C32:D32"/>
    <mergeCell ref="C33:D33"/>
    <mergeCell ref="C34:D34"/>
    <mergeCell ref="A35:B35"/>
    <mergeCell ref="H35:I35"/>
    <mergeCell ref="C36:D36"/>
    <mergeCell ref="C37:D37"/>
    <mergeCell ref="C38:D38"/>
    <mergeCell ref="A39:B40"/>
    <mergeCell ref="F39:F40"/>
    <mergeCell ref="H16:I16"/>
    <mergeCell ref="C17:D17"/>
    <mergeCell ref="C29:D30"/>
    <mergeCell ref="E29:I29"/>
    <mergeCell ref="F30:G30"/>
    <mergeCell ref="H30:I30"/>
    <mergeCell ref="C19:D19"/>
    <mergeCell ref="A20:D20"/>
    <mergeCell ref="H20:I20"/>
    <mergeCell ref="C21:D21"/>
    <mergeCell ref="C22:D22"/>
    <mergeCell ref="C23:D23"/>
    <mergeCell ref="A24:B25"/>
    <mergeCell ref="F24:F25"/>
    <mergeCell ref="G24:G25"/>
    <mergeCell ref="A26:B27"/>
    <mergeCell ref="C18:D18"/>
    <mergeCell ref="C9:D9"/>
    <mergeCell ref="C10:D10"/>
    <mergeCell ref="C11:D11"/>
    <mergeCell ref="A12:D12"/>
    <mergeCell ref="C14:D14"/>
    <mergeCell ref="C15:D15"/>
    <mergeCell ref="A16:D16"/>
    <mergeCell ref="H12:I12"/>
    <mergeCell ref="C13:D13"/>
    <mergeCell ref="B3:I3"/>
    <mergeCell ref="C6:D7"/>
    <mergeCell ref="E6:I6"/>
    <mergeCell ref="F7:G7"/>
    <mergeCell ref="H7:I7"/>
    <mergeCell ref="A8:D8"/>
    <mergeCell ref="H8:I8"/>
    <mergeCell ref="B62:I62"/>
    <mergeCell ref="B63:I63"/>
    <mergeCell ref="F47:F48"/>
    <mergeCell ref="G47:G48"/>
    <mergeCell ref="A49:B50"/>
    <mergeCell ref="C49:D50"/>
    <mergeCell ref="B61:I61"/>
    <mergeCell ref="B58:I58"/>
    <mergeCell ref="B59:I59"/>
    <mergeCell ref="B60:I60"/>
  </mergeCells>
  <phoneticPr fontId="5"/>
  <printOptions horizontalCentered="1"/>
  <pageMargins left="0.70866141732283472" right="0.70866141732283472" top="0.55118110236220474" bottom="0.55118110236220474" header="0.31496062992125984" footer="0.31496062992125984"/>
  <pageSetup paperSize="9" orientation="portrait" r:id="rId1"/>
  <headerFooter>
    <oddFooter>&amp;R【405】2023.4.1改訂</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業務別請求明細書</vt:lpstr>
      <vt:lpstr>記入例</vt:lpstr>
      <vt:lpstr>業務別請求明細書!Print_Area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2023-04-10T01:24:24Z</dcterms:modified>
</cp:coreProperties>
</file>